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tif" ContentType="image/tiff"/>
  <Default Extension="tiff" ContentType="image/tiff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bertxi/Library/CloudStorage/GoogleDrive-rx2025@nyu.edu/My Drive/Lab/DNA/Tube log/"/>
    </mc:Choice>
  </mc:AlternateContent>
  <xr:revisionPtr revIDLastSave="0" documentId="13_ncr:1_{5B897116-3161-F84E-812F-CDB65DFEC10B}" xr6:coauthVersionLast="47" xr6:coauthVersionMax="47" xr10:uidLastSave="{00000000-0000-0000-0000-000000000000}"/>
  <bookViews>
    <workbookView xWindow="0" yWindow="740" windowWidth="29400" windowHeight="18380" activeTab="9" xr2:uid="{32DF09E4-D394-1747-AE1D-5434AB8F4EB9}"/>
  </bookViews>
  <sheets>
    <sheet name="Long CNVK 45 degree" sheetId="1" r:id="rId1"/>
    <sheet name="10 degree" sheetId="2" r:id="rId2"/>
    <sheet name="cnvk long &amp; orig" sheetId="3" r:id="rId3"/>
    <sheet name="1.15 10degree" sheetId="4" r:id="rId4"/>
    <sheet name="1.17 48 degree" sheetId="5" r:id="rId5"/>
    <sheet name="melting temp matrix" sheetId="6" r:id="rId6"/>
    <sheet name="1.26 48 degree" sheetId="7" r:id="rId7"/>
    <sheet name="non-specific binding test" sheetId="8" r:id="rId8"/>
    <sheet name="2.16 cross" sheetId="9" r:id="rId9"/>
    <sheet name="4.9 cross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38" i="9" l="1"/>
  <c r="J38" i="9"/>
  <c r="H38" i="9"/>
  <c r="G38" i="9"/>
  <c r="F38" i="9"/>
  <c r="E38" i="9"/>
  <c r="D38" i="9"/>
  <c r="C38" i="9"/>
  <c r="M75" i="8"/>
  <c r="L75" i="8"/>
  <c r="K75" i="8"/>
  <c r="I75" i="8"/>
  <c r="H75" i="8"/>
  <c r="F75" i="8"/>
  <c r="E75" i="8"/>
  <c r="D75" i="8"/>
  <c r="M39" i="8"/>
  <c r="E39" i="8"/>
  <c r="F39" i="8"/>
  <c r="G39" i="8"/>
  <c r="H39" i="8"/>
  <c r="I39" i="8"/>
  <c r="K39" i="8"/>
  <c r="L39" i="8"/>
  <c r="D39" i="8"/>
  <c r="J28" i="7"/>
  <c r="F28" i="7"/>
  <c r="G28" i="7"/>
  <c r="H28" i="7"/>
  <c r="I28" i="7"/>
  <c r="E28" i="7"/>
  <c r="D39" i="5"/>
  <c r="E39" i="5"/>
  <c r="F39" i="5"/>
  <c r="G39" i="5"/>
  <c r="H39" i="5"/>
  <c r="I39" i="5"/>
  <c r="K39" i="5"/>
  <c r="L39" i="5"/>
  <c r="M39" i="5"/>
  <c r="N39" i="5"/>
  <c r="O39" i="5"/>
  <c r="P39" i="5"/>
  <c r="Q39" i="5"/>
  <c r="C39" i="5"/>
  <c r="D36" i="4"/>
  <c r="E36" i="4"/>
  <c r="F36" i="4"/>
  <c r="G36" i="4"/>
  <c r="C36" i="4"/>
  <c r="AC43" i="3"/>
  <c r="AP43" i="3"/>
  <c r="AO43" i="3"/>
  <c r="AN43" i="3"/>
  <c r="AM43" i="3"/>
  <c r="AL43" i="3"/>
  <c r="AK43" i="3"/>
  <c r="AJ43" i="3"/>
  <c r="AH43" i="3"/>
  <c r="AG43" i="3"/>
  <c r="AF43" i="3"/>
  <c r="AE43" i="3"/>
  <c r="AD43" i="3"/>
  <c r="AB43" i="3"/>
  <c r="R38" i="3"/>
  <c r="S38" i="3"/>
  <c r="F38" i="3"/>
  <c r="G38" i="3"/>
  <c r="H38" i="3"/>
  <c r="I38" i="3"/>
  <c r="J38" i="3"/>
  <c r="K38" i="3"/>
  <c r="M38" i="3"/>
  <c r="N38" i="3"/>
  <c r="O38" i="3"/>
  <c r="P38" i="3"/>
  <c r="Q38" i="3"/>
  <c r="E38" i="3"/>
  <c r="Q37" i="2"/>
  <c r="Q35" i="2"/>
  <c r="R35" i="2"/>
  <c r="P35" i="2"/>
  <c r="E41" i="1" l="1"/>
  <c r="F41" i="1"/>
  <c r="G41" i="1"/>
  <c r="H41" i="1"/>
  <c r="I41" i="1"/>
  <c r="J41" i="1"/>
  <c r="K41" i="1"/>
  <c r="L41" i="1"/>
  <c r="D41" i="1"/>
</calcChain>
</file>

<file path=xl/sharedStrings.xml><?xml version="1.0" encoding="utf-8"?>
<sst xmlns="http://schemas.openxmlformats.org/spreadsheetml/2006/main" count="598" uniqueCount="240">
  <si>
    <t>LongCNVK melt temp, ABC_longCNVK, dimer Seed, VSE</t>
  </si>
  <si>
    <t>at 45 degrees</t>
  </si>
  <si>
    <t>1+2</t>
  </si>
  <si>
    <t>NUV</t>
  </si>
  <si>
    <t>UV</t>
  </si>
  <si>
    <t>temp</t>
  </si>
  <si>
    <t>UV Condition</t>
  </si>
  <si>
    <t>Combinations</t>
  </si>
  <si>
    <t>3+4</t>
  </si>
  <si>
    <t>7+8+9</t>
  </si>
  <si>
    <t>5+6</t>
  </si>
  <si>
    <t>vertical SE</t>
  </si>
  <si>
    <t>Name</t>
  </si>
  <si>
    <t>fg only</t>
  </si>
  <si>
    <t>ABC_CNVK_long</t>
  </si>
  <si>
    <t>Dimer Seed</t>
  </si>
  <si>
    <t>6mer</t>
  </si>
  <si>
    <t>3mer</t>
  </si>
  <si>
    <t>2dimer</t>
  </si>
  <si>
    <t>1monomer</t>
  </si>
  <si>
    <t>dimer ratio</t>
  </si>
  <si>
    <t>FR1-long</t>
  </si>
  <si>
    <t>FR2-helper-long</t>
  </si>
  <si>
    <t>FR3-long</t>
  </si>
  <si>
    <t>FR4-long</t>
  </si>
  <si>
    <t>FR5-helper-long</t>
  </si>
  <si>
    <t>FR6-long</t>
  </si>
  <si>
    <t>FL2-helper-long</t>
  </si>
  <si>
    <t>FL5-helper-long</t>
  </si>
  <si>
    <t>Longer</t>
  </si>
  <si>
    <t>FL1-long</t>
  </si>
  <si>
    <t>FL3-long</t>
  </si>
  <si>
    <t>FL4-long</t>
  </si>
  <si>
    <t>FL6-long</t>
  </si>
  <si>
    <t xml:space="preserve">Origainl </t>
  </si>
  <si>
    <t>FG-R1-comp</t>
  </si>
  <si>
    <t>FG-R2-helper</t>
  </si>
  <si>
    <t>FG-R3-comp</t>
  </si>
  <si>
    <t>FG-R4-comp</t>
  </si>
  <si>
    <t>FG-R5-helper</t>
  </si>
  <si>
    <t>FG-R6-comp</t>
  </si>
  <si>
    <t>F1</t>
  </si>
  <si>
    <t>F3</t>
  </si>
  <si>
    <t>F4</t>
  </si>
  <si>
    <t>F6</t>
  </si>
  <si>
    <t>FG-L2-helper</t>
  </si>
  <si>
    <t>FG-L5-helper</t>
  </si>
  <si>
    <r>
      <rPr>
        <b/>
        <sz val="12"/>
        <color rgb="FF333333"/>
        <rFont val="Calibri"/>
        <family val="2"/>
        <scheme val="minor"/>
      </rPr>
      <t>TCTCTGAA</t>
    </r>
    <r>
      <rPr>
        <sz val="12"/>
        <color rgb="FF333333"/>
        <rFont val="Calibri"/>
        <family val="2"/>
        <scheme val="minor"/>
      </rPr>
      <t>TTTTTTTTTTTTTTTCCTGTAGCCAGCTAATTCGCGTCTGGCC</t>
    </r>
  </si>
  <si>
    <r>
      <rPr>
        <b/>
        <sz val="12"/>
        <color rgb="FF333333"/>
        <rFont val="Calibri"/>
        <family val="2"/>
        <scheme val="minor"/>
      </rPr>
      <t>GTAGGT</t>
    </r>
    <r>
      <rPr>
        <sz val="12"/>
        <color rgb="FF333333"/>
        <rFont val="Calibri"/>
        <family val="2"/>
        <scheme val="minor"/>
      </rPr>
      <t>TTTTTTTTTTTTTTTTTTTAACGCCAGGGTTTTGGCGATTAAGTTGGG</t>
    </r>
  </si>
  <si>
    <r>
      <rPr>
        <b/>
        <sz val="12"/>
        <color rgb="FF333333"/>
        <rFont val="Calibri"/>
        <family val="2"/>
        <scheme val="minor"/>
      </rPr>
      <t>AAGGCTAA</t>
    </r>
    <r>
      <rPr>
        <sz val="12"/>
        <color rgb="FF333333"/>
        <rFont val="Calibri"/>
        <family val="2"/>
        <scheme val="minor"/>
      </rPr>
      <t>TTTTTTTTTTTTTTTAGAGCTTGACGGGGAGGGAGCCCCCGATT</t>
    </r>
  </si>
  <si>
    <r>
      <rPr>
        <b/>
        <sz val="12"/>
        <color rgb="FF333333"/>
        <rFont val="Calibri"/>
        <family val="2"/>
        <scheme val="minor"/>
      </rPr>
      <t>GAGTCT</t>
    </r>
    <r>
      <rPr>
        <sz val="12"/>
        <color rgb="FF333333"/>
        <rFont val="Calibri"/>
        <family val="2"/>
        <scheme val="minor"/>
      </rPr>
      <t>TTTTTTTTTTTTTTTTTTCTTTGATTAGTAATAGTTGTAGCAATACTT</t>
    </r>
  </si>
  <si>
    <r>
      <rPr>
        <b/>
        <sz val="12"/>
        <color rgb="FF333333"/>
        <rFont val="Calibri"/>
        <family val="2"/>
        <scheme val="minor"/>
      </rPr>
      <t>TGGCTAAT</t>
    </r>
    <r>
      <rPr>
        <sz val="12"/>
        <color rgb="FF333333"/>
        <rFont val="Calibri"/>
        <family val="2"/>
        <scheme val="minor"/>
      </rPr>
      <t>TTTTTTTTTTTTTACCAGCAGAAGATAAAATACCGAACGAACC</t>
    </r>
  </si>
  <si>
    <r>
      <rPr>
        <b/>
        <sz val="12"/>
        <color rgb="FF000000"/>
        <rFont val="Calibri"/>
        <family val="2"/>
        <scheme val="minor"/>
      </rPr>
      <t>TATAXCCA</t>
    </r>
    <r>
      <rPr>
        <sz val="12"/>
        <color rgb="FF000000"/>
        <rFont val="Calibri"/>
        <family val="2"/>
        <scheme val="minor"/>
      </rPr>
      <t>TTTTTTTTTTTTTTGAGGAAGGTTATCTAAACAGTTGAAAGGAAT</t>
    </r>
  </si>
  <si>
    <r>
      <rPr>
        <b/>
        <sz val="12"/>
        <color rgb="FF000000"/>
        <rFont val="Calibri"/>
        <family val="2"/>
        <scheme val="minor"/>
      </rPr>
      <t>TTCAXAGA</t>
    </r>
    <r>
      <rPr>
        <sz val="12"/>
        <color rgb="FF000000"/>
        <rFont val="Calibri"/>
        <family val="2"/>
        <scheme val="minor"/>
      </rPr>
      <t>TTTTTTTTTTTTTGGAAGATCGCACTCCAGACAGTATCGGCCTCA</t>
    </r>
  </si>
  <si>
    <r>
      <rPr>
        <b/>
        <sz val="12"/>
        <color rgb="FF333333"/>
        <rFont val="Calibri"/>
        <family val="2"/>
        <scheme val="minor"/>
      </rPr>
      <t>ACCTAC</t>
    </r>
    <r>
      <rPr>
        <sz val="12"/>
        <color rgb="FF333333"/>
        <rFont val="Calibri"/>
        <family val="2"/>
        <scheme val="minor"/>
      </rPr>
      <t>TTTTTTTTTTTTTTTTTTGAGCCGGAAGCATAAAATTCCACACAACATAC</t>
    </r>
  </si>
  <si>
    <r>
      <rPr>
        <b/>
        <sz val="12"/>
        <color rgb="FF000000"/>
        <rFont val="Calibri"/>
        <family val="2"/>
        <scheme val="minor"/>
      </rPr>
      <t>TCAXCATT</t>
    </r>
    <r>
      <rPr>
        <sz val="12"/>
        <color rgb="FF000000"/>
        <rFont val="Calibri"/>
        <family val="2"/>
        <scheme val="minor"/>
      </rPr>
      <t>TTTTTTTTTTTTGGGTTGAGTGTTGTTCAGAATAGCCCGAGATA</t>
    </r>
  </si>
  <si>
    <r>
      <rPr>
        <b/>
        <sz val="12"/>
        <color rgb="FF000000"/>
        <rFont val="Calibri"/>
        <family val="2"/>
        <scheme val="minor"/>
      </rPr>
      <t>TTAXCCTT</t>
    </r>
    <r>
      <rPr>
        <sz val="12"/>
        <color rgb="FF000000"/>
        <rFont val="Calibri"/>
        <family val="2"/>
        <scheme val="minor"/>
      </rPr>
      <t>TTTTTTTTTTTTGTATAACGTGCTTTCCTTGCTTTGACGAGCAC</t>
    </r>
  </si>
  <si>
    <r>
      <rPr>
        <b/>
        <sz val="12"/>
        <color rgb="FF333333"/>
        <rFont val="Calibri"/>
        <family val="2"/>
        <scheme val="minor"/>
      </rPr>
      <t>AGACTC</t>
    </r>
    <r>
      <rPr>
        <sz val="12"/>
        <color rgb="FF333333"/>
        <rFont val="Calibri"/>
        <family val="2"/>
        <scheme val="minor"/>
      </rPr>
      <t>TTTTTTTTTTTTTTTTTTCACCAGTCACACGACCTTTACATTGGCAGATT</t>
    </r>
  </si>
  <si>
    <r>
      <rPr>
        <b/>
        <sz val="12"/>
        <color theme="1"/>
        <rFont val="Calibri"/>
        <family val="2"/>
        <scheme val="minor"/>
      </rPr>
      <t>TCTCTGA</t>
    </r>
    <r>
      <rPr>
        <sz val="12"/>
        <color theme="1"/>
        <rFont val="Calibri"/>
        <family val="2"/>
        <scheme val="minor"/>
      </rPr>
      <t>TTTTCCTGTAGCCAGCTAATTCGCGTCTGGCC</t>
    </r>
  </si>
  <si>
    <r>
      <rPr>
        <b/>
        <sz val="12"/>
        <color theme="1"/>
        <rFont val="Calibri"/>
        <family val="2"/>
        <scheme val="minor"/>
      </rPr>
      <t>TAGGT</t>
    </r>
    <r>
      <rPr>
        <sz val="12"/>
        <color theme="1"/>
        <rFont val="Calibri"/>
        <family val="2"/>
        <scheme val="minor"/>
      </rPr>
      <t>TTTTAACGCCAGGGTTTTGGCGATTAAGTTGGG</t>
    </r>
  </si>
  <si>
    <r>
      <rPr>
        <b/>
        <sz val="12"/>
        <color theme="1"/>
        <rFont val="Calibri"/>
        <family val="2"/>
        <scheme val="minor"/>
      </rPr>
      <t>AATGCTG</t>
    </r>
    <r>
      <rPr>
        <sz val="12"/>
        <color theme="1"/>
        <rFont val="Calibri"/>
        <family val="2"/>
        <scheme val="minor"/>
      </rPr>
      <t>TTTTTTTTCTTTTCACCATGGGCGCCAGGGTGG</t>
    </r>
  </si>
  <si>
    <r>
      <rPr>
        <b/>
        <sz val="12"/>
        <color theme="1"/>
        <rFont val="Calibri"/>
        <family val="2"/>
        <scheme val="minor"/>
      </rPr>
      <t>AAGGCTA</t>
    </r>
    <r>
      <rPr>
        <sz val="12"/>
        <color theme="1"/>
        <rFont val="Calibri"/>
        <family val="2"/>
        <scheme val="minor"/>
      </rPr>
      <t>TTTTAGAGCTTGACGGGGAGGGAGCCCCCGATT</t>
    </r>
  </si>
  <si>
    <r>
      <rPr>
        <b/>
        <sz val="12"/>
        <color theme="1"/>
        <rFont val="Calibri"/>
        <family val="2"/>
        <scheme val="minor"/>
      </rPr>
      <t>AGTCT</t>
    </r>
    <r>
      <rPr>
        <sz val="12"/>
        <color theme="1"/>
        <rFont val="Calibri"/>
        <family val="2"/>
        <scheme val="minor"/>
      </rPr>
      <t>TTTCTTTGATTAGTAATAGTTGTAGCAATACTT</t>
    </r>
  </si>
  <si>
    <r>
      <rPr>
        <b/>
        <sz val="12"/>
        <color theme="1"/>
        <rFont val="Calibri"/>
        <family val="2"/>
        <scheme val="minor"/>
      </rPr>
      <t>TGGCTAT</t>
    </r>
    <r>
      <rPr>
        <sz val="12"/>
        <color theme="1"/>
        <rFont val="Calibri"/>
        <family val="2"/>
        <scheme val="minor"/>
      </rPr>
      <t>TTACCAGCAGAAGATAAAATACCGAACGAACC</t>
    </r>
  </si>
  <si>
    <r>
      <rPr>
        <b/>
        <sz val="12"/>
        <color theme="1"/>
        <rFont val="Calibri"/>
        <family val="2"/>
        <scheme val="minor"/>
      </rPr>
      <t>ATAXCCA</t>
    </r>
    <r>
      <rPr>
        <sz val="12"/>
        <color theme="1"/>
        <rFont val="Calibri"/>
        <family val="2"/>
        <scheme val="minor"/>
      </rPr>
      <t>TTTGAGGAAGGTTATCTAAACAGTTGAAAGGAAT</t>
    </r>
  </si>
  <si>
    <r>
      <rPr>
        <b/>
        <sz val="12"/>
        <color theme="1"/>
        <rFont val="Calibri"/>
        <family val="2"/>
        <scheme val="minor"/>
      </rPr>
      <t>AGACT</t>
    </r>
    <r>
      <rPr>
        <sz val="12"/>
        <color theme="1"/>
        <rFont val="Calibri"/>
        <family val="2"/>
        <scheme val="minor"/>
      </rPr>
      <t>TTTCACCAGTCACACGACCTTTACATTGGCAGATT</t>
    </r>
  </si>
  <si>
    <r>
      <rPr>
        <b/>
        <sz val="12"/>
        <color theme="1"/>
        <rFont val="Calibri"/>
        <family val="2"/>
        <scheme val="minor"/>
      </rPr>
      <t>TAXCCTT</t>
    </r>
    <r>
      <rPr>
        <sz val="12"/>
        <color theme="1"/>
        <rFont val="Calibri"/>
        <family val="2"/>
        <scheme val="minor"/>
      </rPr>
      <t>TGTATAACGTGCTTTCCTTGCTTTGACGAGCAC</t>
    </r>
  </si>
  <si>
    <r>
      <rPr>
        <b/>
        <sz val="12"/>
        <color theme="1"/>
        <rFont val="Calibri"/>
        <family val="2"/>
        <scheme val="minor"/>
      </rPr>
      <t>CAXCATT</t>
    </r>
    <r>
      <rPr>
        <sz val="12"/>
        <color theme="1"/>
        <rFont val="Calibri"/>
        <family val="2"/>
        <scheme val="minor"/>
      </rPr>
      <t>TGGGTTGAGTGTTGTTCAGAATAGCCCGAGATA</t>
    </r>
  </si>
  <si>
    <r>
      <rPr>
        <b/>
        <sz val="12"/>
        <color theme="1"/>
        <rFont val="Calibri"/>
        <family val="2"/>
        <scheme val="minor"/>
      </rPr>
      <t>ACCTA</t>
    </r>
    <r>
      <rPr>
        <sz val="12"/>
        <color theme="1"/>
        <rFont val="Calibri"/>
        <family val="2"/>
        <scheme val="minor"/>
      </rPr>
      <t>TTTGAGCCGGAAGCATAAAATTCCACACAACATAC</t>
    </r>
  </si>
  <si>
    <r>
      <rPr>
        <b/>
        <sz val="12"/>
        <color theme="1"/>
        <rFont val="Calibri"/>
        <family val="2"/>
        <scheme val="minor"/>
      </rPr>
      <t>TCAXAGA</t>
    </r>
    <r>
      <rPr>
        <sz val="12"/>
        <color theme="1"/>
        <rFont val="Calibri"/>
        <family val="2"/>
        <scheme val="minor"/>
      </rPr>
      <t>TTGGAAGATCGCACTCCAGACAGTATCGGCCTCA</t>
    </r>
  </si>
  <si>
    <t>TCAXAGATTGGAAGATCGCACTCCAGACAGTATCGGCCTCA</t>
  </si>
  <si>
    <t>F1_complementary</t>
  </si>
  <si>
    <t>TGAGGCCGATACTGTCTGGAGTGCGATCTTCCAATCTCTGA</t>
  </si>
  <si>
    <t>CNVK success rate low</t>
  </si>
  <si>
    <t>problems</t>
  </si>
  <si>
    <t>run 10 degree NUV gel for 3+4</t>
  </si>
  <si>
    <t>high temp shine UV on 3+4 for long time see binding</t>
  </si>
  <si>
    <t>trimer loop not forming</t>
  </si>
  <si>
    <t xml:space="preserve">CNVK not working well; not 1:1; </t>
  </si>
  <si>
    <t>Possible causes</t>
  </si>
  <si>
    <t>tests</t>
  </si>
  <si>
    <t>CNVK melt temp high</t>
  </si>
  <si>
    <t>additional base</t>
  </si>
  <si>
    <t>switch CNVK comp back to original one, do again</t>
  </si>
  <si>
    <t>solution</t>
  </si>
  <si>
    <t xml:space="preserve">if CNVK not working well, try use original one; </t>
  </si>
  <si>
    <t>CNVK can't form covalent bond when curved; require more energy to bind;sample is wrong</t>
  </si>
  <si>
    <t>use folder stand; make new sample</t>
  </si>
  <si>
    <t xml:space="preserve">if CNVK working well, redo the experiment with 1:1 3,4; </t>
  </si>
  <si>
    <t>it's more easier to form 6mer than trimer loop</t>
  </si>
  <si>
    <t>10 degree</t>
  </si>
  <si>
    <t>ruler</t>
  </si>
  <si>
    <t>ABC_74_T</t>
  </si>
  <si>
    <t>~CTTT</t>
  </si>
  <si>
    <t>4mer</t>
  </si>
  <si>
    <t xml:space="preserve"> </t>
  </si>
  <si>
    <t>took again 4days after</t>
  </si>
  <si>
    <t>5mer</t>
  </si>
  <si>
    <t>Long CNVK+orig comp</t>
  </si>
  <si>
    <t>Orig sec gen CNVK</t>
  </si>
  <si>
    <t>7+8</t>
  </si>
  <si>
    <t>9+10</t>
  </si>
  <si>
    <t>Dimer Seed without vse</t>
  </si>
  <si>
    <t>Dimer Seed with vse</t>
  </si>
  <si>
    <t>fg without vse</t>
  </si>
  <si>
    <t>fg with vse</t>
  </si>
  <si>
    <t>long CNVK + ori comp</t>
  </si>
  <si>
    <t>ori CNVK</t>
  </si>
  <si>
    <t>1 only</t>
  </si>
  <si>
    <t>1.17 48 degree</t>
  </si>
  <si>
    <t>without 7mer VSE</t>
  </si>
  <si>
    <t>with 7mer VSE</t>
  </si>
  <si>
    <t>vse=vertical sticky ends</t>
  </si>
  <si>
    <t>7mer-7mer vse</t>
  </si>
  <si>
    <t>TTTTTTTATGAGAC</t>
  </si>
  <si>
    <t>L1</t>
  </si>
  <si>
    <t>L2</t>
  </si>
  <si>
    <t>L3</t>
  </si>
  <si>
    <t>L4</t>
  </si>
  <si>
    <t>L5</t>
  </si>
  <si>
    <t>L6</t>
  </si>
  <si>
    <t>TTTTTTCGTGTTC</t>
  </si>
  <si>
    <t>TTTTTCGTATGT</t>
  </si>
  <si>
    <t>TTTTTGTAGGCAG</t>
  </si>
  <si>
    <t>TTTTTCAGCGTT</t>
  </si>
  <si>
    <t>TTTTTCCATTCC</t>
  </si>
  <si>
    <t>11mer R1-L1</t>
  </si>
  <si>
    <t>T GTC GTG GTC A</t>
  </si>
  <si>
    <t>G CGC TTC AAT A</t>
  </si>
  <si>
    <t>G CCA TTC ACT T</t>
  </si>
  <si>
    <t>T GGG TCT TCT T</t>
  </si>
  <si>
    <t>T TAT TGG CGT T</t>
  </si>
  <si>
    <t>G GCT TGT TCG A</t>
  </si>
  <si>
    <t>hse-set1-1'</t>
  </si>
  <si>
    <t>hse-set1-2'</t>
  </si>
  <si>
    <t>hse-set1-3'</t>
  </si>
  <si>
    <t>hse-set1-4'</t>
  </si>
  <si>
    <t>hse-set1-5'</t>
  </si>
  <si>
    <t>hse-set1-6'</t>
  </si>
  <si>
    <t>hse-set1-6</t>
  </si>
  <si>
    <t>hse-set1-1</t>
  </si>
  <si>
    <t>hse-set1-2</t>
  </si>
  <si>
    <t>hse-set1-3</t>
  </si>
  <si>
    <t>hse-set1-4</t>
  </si>
  <si>
    <t>hse-set1-5</t>
  </si>
  <si>
    <t>T GAC CAC GAC A</t>
  </si>
  <si>
    <t>AACGCCAATAA</t>
  </si>
  <si>
    <t>TCGAACAAGCC</t>
  </si>
  <si>
    <t>AAGAAGACCCA</t>
  </si>
  <si>
    <t>AAGTGAATGGC</t>
  </si>
  <si>
    <t>TATTGAAGCGC</t>
  </si>
  <si>
    <t>7mer-11merR1</t>
  </si>
  <si>
    <t>7mer-11merL1</t>
  </si>
  <si>
    <t>vse-set1'-1</t>
  </si>
  <si>
    <t>CCGTCTCAT</t>
  </si>
  <si>
    <t>vse-set1'-2</t>
  </si>
  <si>
    <t>CTGAACACG</t>
  </si>
  <si>
    <t>vse-set1'-3</t>
  </si>
  <si>
    <t>GCACATACG</t>
  </si>
  <si>
    <t>vse-set1'-4</t>
  </si>
  <si>
    <t>ACTGCCTAC</t>
  </si>
  <si>
    <t>vse-set1'-5</t>
  </si>
  <si>
    <t>CTAACGCTG</t>
  </si>
  <si>
    <t>vse-set1'-6</t>
  </si>
  <si>
    <t>TCGGAATGG</t>
  </si>
  <si>
    <t>CNVK original FG</t>
  </si>
  <si>
    <t>AGTCTTTT</t>
  </si>
  <si>
    <t>AAGGCTATTT</t>
  </si>
  <si>
    <t>AATGCTGTTT</t>
  </si>
  <si>
    <t>TAGGTTTT</t>
  </si>
  <si>
    <t>TCTCTGATTT</t>
  </si>
  <si>
    <t>TGGCTATTT</t>
  </si>
  <si>
    <t>TCAXAGATT</t>
  </si>
  <si>
    <t>ACCTATTT</t>
  </si>
  <si>
    <t>CAXCATTT</t>
  </si>
  <si>
    <t>TAXCCTTT</t>
  </si>
  <si>
    <t>AGACTTT</t>
  </si>
  <si>
    <t>ATAXCCATT</t>
  </si>
  <si>
    <t>CNVK long FG</t>
  </si>
  <si>
    <r>
      <rPr>
        <b/>
        <sz val="12"/>
        <color rgb="FF333333"/>
        <rFont val="Calibri"/>
        <family val="2"/>
        <scheme val="minor"/>
      </rPr>
      <t>TCTCTGAA</t>
    </r>
    <r>
      <rPr>
        <sz val="12"/>
        <color rgb="FF333333"/>
        <rFont val="Calibri"/>
        <family val="2"/>
        <scheme val="minor"/>
      </rPr>
      <t>TTT</t>
    </r>
  </si>
  <si>
    <r>
      <rPr>
        <b/>
        <sz val="12"/>
        <color rgb="FF333333"/>
        <rFont val="Calibri"/>
        <family val="2"/>
        <scheme val="minor"/>
      </rPr>
      <t>GTAGGT</t>
    </r>
    <r>
      <rPr>
        <sz val="12"/>
        <color rgb="FF333333"/>
        <rFont val="Calibri"/>
        <family val="2"/>
        <scheme val="minor"/>
      </rPr>
      <t>TTT</t>
    </r>
  </si>
  <si>
    <r>
      <rPr>
        <b/>
        <sz val="12"/>
        <color rgb="FF333333"/>
        <rFont val="Calibri"/>
        <family val="2"/>
        <scheme val="minor"/>
      </rPr>
      <t>AATGCTGA</t>
    </r>
    <r>
      <rPr>
        <sz val="12"/>
        <color rgb="FF333333"/>
        <rFont val="Calibri"/>
        <family val="2"/>
        <scheme val="minor"/>
      </rPr>
      <t>TTT</t>
    </r>
  </si>
  <si>
    <r>
      <rPr>
        <b/>
        <sz val="12"/>
        <color rgb="FF333333"/>
        <rFont val="Calibri"/>
        <family val="2"/>
        <scheme val="minor"/>
      </rPr>
      <t>AAGGCTAA</t>
    </r>
    <r>
      <rPr>
        <sz val="12"/>
        <color rgb="FF333333"/>
        <rFont val="Calibri"/>
        <family val="2"/>
        <scheme val="minor"/>
      </rPr>
      <t>TTT</t>
    </r>
  </si>
  <si>
    <r>
      <rPr>
        <b/>
        <sz val="12"/>
        <color rgb="FF333333"/>
        <rFont val="Calibri"/>
        <family val="2"/>
        <scheme val="minor"/>
      </rPr>
      <t>GAGTCT</t>
    </r>
    <r>
      <rPr>
        <sz val="12"/>
        <color rgb="FF333333"/>
        <rFont val="Calibri"/>
        <family val="2"/>
        <scheme val="minor"/>
      </rPr>
      <t>TTT</t>
    </r>
  </si>
  <si>
    <r>
      <rPr>
        <b/>
        <sz val="12"/>
        <color rgb="FF333333"/>
        <rFont val="Calibri"/>
        <family val="2"/>
        <scheme val="minor"/>
      </rPr>
      <t>TGGCTAAT</t>
    </r>
    <r>
      <rPr>
        <sz val="12"/>
        <color rgb="FF333333"/>
        <rFont val="Calibri"/>
        <family val="2"/>
        <scheme val="minor"/>
      </rPr>
      <t>TTT</t>
    </r>
  </si>
  <si>
    <r>
      <rPr>
        <b/>
        <sz val="12"/>
        <color rgb="FF000000"/>
        <rFont val="Calibri"/>
        <family val="2"/>
        <scheme val="minor"/>
      </rPr>
      <t>TTCAXAGA</t>
    </r>
    <r>
      <rPr>
        <sz val="12"/>
        <color rgb="FF000000"/>
        <rFont val="Calibri"/>
        <family val="2"/>
        <scheme val="minor"/>
      </rPr>
      <t>TTT</t>
    </r>
  </si>
  <si>
    <r>
      <rPr>
        <b/>
        <sz val="12"/>
        <color rgb="FF333333"/>
        <rFont val="Calibri"/>
        <family val="2"/>
        <scheme val="minor"/>
      </rPr>
      <t>ACCTAC</t>
    </r>
    <r>
      <rPr>
        <sz val="12"/>
        <color rgb="FF333333"/>
        <rFont val="Calibri"/>
        <family val="2"/>
        <scheme val="minor"/>
      </rPr>
      <t>TTT</t>
    </r>
  </si>
  <si>
    <r>
      <rPr>
        <b/>
        <sz val="12"/>
        <color rgb="FF000000"/>
        <rFont val="Calibri"/>
        <family val="2"/>
        <scheme val="minor"/>
      </rPr>
      <t>TCAXCATT</t>
    </r>
    <r>
      <rPr>
        <sz val="12"/>
        <color rgb="FF000000"/>
        <rFont val="Calibri"/>
        <family val="2"/>
        <scheme val="minor"/>
      </rPr>
      <t>TTT</t>
    </r>
  </si>
  <si>
    <r>
      <rPr>
        <b/>
        <sz val="12"/>
        <color rgb="FF000000"/>
        <rFont val="Calibri"/>
        <family val="2"/>
        <scheme val="minor"/>
      </rPr>
      <t>TTAXCCTT</t>
    </r>
    <r>
      <rPr>
        <sz val="12"/>
        <color rgb="FF000000"/>
        <rFont val="Calibri"/>
        <family val="2"/>
        <scheme val="minor"/>
      </rPr>
      <t>TTT</t>
    </r>
  </si>
  <si>
    <r>
      <rPr>
        <b/>
        <sz val="12"/>
        <color rgb="FF333333"/>
        <rFont val="Calibri"/>
        <family val="2"/>
        <scheme val="minor"/>
      </rPr>
      <t>AGACTC</t>
    </r>
    <r>
      <rPr>
        <sz val="12"/>
        <color rgb="FF333333"/>
        <rFont val="Calibri"/>
        <family val="2"/>
        <scheme val="minor"/>
      </rPr>
      <t>TTT</t>
    </r>
  </si>
  <si>
    <r>
      <rPr>
        <b/>
        <sz val="12"/>
        <color rgb="FF000000"/>
        <rFont val="Calibri"/>
        <family val="2"/>
        <scheme val="minor"/>
      </rPr>
      <t>TATAXCCA</t>
    </r>
    <r>
      <rPr>
        <sz val="12"/>
        <color rgb="FF000000"/>
        <rFont val="Calibri"/>
        <family val="2"/>
        <scheme val="minor"/>
      </rPr>
      <t>TTT</t>
    </r>
  </si>
  <si>
    <t>1.26 48 degree</t>
  </si>
  <si>
    <t>3 only</t>
  </si>
  <si>
    <t>4 only</t>
  </si>
  <si>
    <t>seed + fg UV</t>
  </si>
  <si>
    <t>long CNVK</t>
  </si>
  <si>
    <t>seed + fg</t>
  </si>
  <si>
    <t>ACTTGGAACAC</t>
  </si>
  <si>
    <t>7mer-7mer vse MODIFIED</t>
  </si>
  <si>
    <t>TTTTTTCCAAGT</t>
  </si>
  <si>
    <t>comp</t>
  </si>
  <si>
    <t>7mer-9mer comp vse</t>
  </si>
  <si>
    <t>A</t>
  </si>
  <si>
    <t>B</t>
  </si>
  <si>
    <t>C</t>
  </si>
  <si>
    <t>D</t>
  </si>
  <si>
    <t>H</t>
  </si>
  <si>
    <t>K</t>
  </si>
  <si>
    <t>EFG</t>
  </si>
  <si>
    <t>AC</t>
  </si>
  <si>
    <t>HC</t>
  </si>
  <si>
    <t>Seed + FG</t>
  </si>
  <si>
    <t>9mer top</t>
  </si>
  <si>
    <t>7mer bot</t>
  </si>
  <si>
    <t>7mer bot, R1 right</t>
  </si>
  <si>
    <t>R1 right</t>
  </si>
  <si>
    <t>L1 left</t>
  </si>
  <si>
    <t>T</t>
  </si>
  <si>
    <t>7mer bot + R1 right</t>
  </si>
  <si>
    <t>L1 left + R1 right</t>
  </si>
  <si>
    <t>Annel from 53 to 4 degree, rise to 20 for an hour</t>
  </si>
  <si>
    <t>x</t>
  </si>
  <si>
    <t>non-specific binding test</t>
  </si>
  <si>
    <t>at 20 degree</t>
  </si>
  <si>
    <t>at 10 degree</t>
  </si>
  <si>
    <t>Cross tile</t>
  </si>
  <si>
    <t>non-specific binding @ 20 degree</t>
  </si>
  <si>
    <t>trimer</t>
  </si>
  <si>
    <t>7mer' top</t>
  </si>
  <si>
    <t>folding strand test &amp; ABC square tile</t>
  </si>
  <si>
    <t>30 degree</t>
  </si>
  <si>
    <t>square tile monomer</t>
  </si>
  <si>
    <t>cross tile monomer</t>
  </si>
  <si>
    <t>Fold AB</t>
  </si>
  <si>
    <t>Nfold AB</t>
  </si>
  <si>
    <t>CNVK NVSE fold</t>
  </si>
  <si>
    <t>ABC square</t>
  </si>
  <si>
    <t>ABC+fg NVSE</t>
  </si>
  <si>
    <t>ABC+fg DVSE 74</t>
  </si>
  <si>
    <t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</si>
</sst>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333333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333333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212529"/>
      <name val="Calibri"/>
      <family val="2"/>
      <scheme val="minor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16" fontId="0" fillId="0" borderId="0" xfId="0" applyNumberFormat="1"/>
    <xf numFmtId="0" fontId="1" fillId="0" borderId="0" xfId="0" applyFont="1"/>
    <xf numFmtId="0" fontId="2" fillId="0" borderId="0" xfId="0" applyFont="1"/>
    <xf numFmtId="0" fontId="3" fillId="0" borderId="0" xfId="0" applyFont="1"/>
    <xf numFmtId="0" fontId="6" fillId="0" borderId="0" xfId="0" applyFont="1"/>
    <xf numFmtId="14" fontId="0" fillId="0" borderId="0" xfId="0" applyNumberFormat="1"/>
    <xf numFmtId="0" fontId="0" fillId="0" borderId="0" xfId="0" applyAlignment="1">
      <alignment vertical="top" wrapText="1"/>
    </xf>
    <xf numFmtId="0" fontId="1" fillId="0" borderId="0" xfId="0" applyFont="1" applyAlignment="1">
      <alignment vertical="top" wrapText="1"/>
    </xf>
    <xf numFmtId="0" fontId="0" fillId="0" borderId="0" xfId="0" quotePrefix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'Long CNVK 45 degree'!$A$41:$B$41</c:f>
              <c:strCache>
                <c:ptCount val="2"/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'Long CNVK 45 degree'!$E$36:$T$36</c:f>
              <c:numCache>
                <c:formatCode>General</c:formatCode>
                <c:ptCount val="16"/>
                <c:pt idx="0">
                  <c:v>0</c:v>
                </c:pt>
                <c:pt idx="1">
                  <c:v>4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10">
                  <c:v>4</c:v>
                </c:pt>
              </c:numCache>
            </c:numRef>
          </c:xVal>
          <c:yVal>
            <c:numRef>
              <c:f>'Long CNVK 45 degree'!$E$41:$T$41</c:f>
              <c:numCache>
                <c:formatCode>General</c:formatCode>
                <c:ptCount val="16"/>
                <c:pt idx="0">
                  <c:v>0.29985731838844876</c:v>
                </c:pt>
                <c:pt idx="1">
                  <c:v>0.30654054681349346</c:v>
                </c:pt>
                <c:pt idx="2">
                  <c:v>0.32784283634508016</c:v>
                </c:pt>
                <c:pt idx="3">
                  <c:v>0.29366805023436526</c:v>
                </c:pt>
                <c:pt idx="4">
                  <c:v>0.24337328312489398</c:v>
                </c:pt>
                <c:pt idx="5">
                  <c:v>0.22607868673858508</c:v>
                </c:pt>
                <c:pt idx="6">
                  <c:v>0.20795932725865171</c:v>
                </c:pt>
                <c:pt idx="7">
                  <c:v>9.6747309355732905E-2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079-2A4A-BC9F-81E76CE6A3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0150816"/>
        <c:axId val="600534480"/>
      </c:scatterChart>
      <c:valAx>
        <c:axId val="600150816"/>
        <c:scaling>
          <c:orientation val="minMax"/>
          <c:max val="5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0534480"/>
        <c:crosses val="autoZero"/>
        <c:crossBetween val="midCat"/>
      </c:valAx>
      <c:valAx>
        <c:axId val="600534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01508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'cnvk long &amp; orig'!$E$35:$K$35</c:f>
              <c:numCache>
                <c:formatCode>General</c:formatCode>
                <c:ptCount val="7"/>
                <c:pt idx="0">
                  <c:v>0</c:v>
                </c:pt>
                <c:pt idx="1">
                  <c:v>4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</c:numCache>
            </c:numRef>
          </c:xVal>
          <c:yVal>
            <c:numRef>
              <c:f>'cnvk long &amp; orig'!$E$38:$K$38</c:f>
              <c:numCache>
                <c:formatCode>General</c:formatCode>
                <c:ptCount val="7"/>
                <c:pt idx="0">
                  <c:v>0</c:v>
                </c:pt>
                <c:pt idx="1">
                  <c:v>0.19388084918391399</c:v>
                </c:pt>
                <c:pt idx="2">
                  <c:v>0.14398279102454203</c:v>
                </c:pt>
                <c:pt idx="3">
                  <c:v>0.13339867133314198</c:v>
                </c:pt>
                <c:pt idx="4">
                  <c:v>0.12695855468066364</c:v>
                </c:pt>
                <c:pt idx="5">
                  <c:v>7.7104611017121572E-2</c:v>
                </c:pt>
                <c:pt idx="6">
                  <c:v>8.4594174625924737E-2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ED9-D14F-A3E2-1ADAED7144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19111120"/>
        <c:axId val="418846688"/>
      </c:scatterChart>
      <c:valAx>
        <c:axId val="4191111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8846688"/>
        <c:crosses val="autoZero"/>
        <c:crossBetween val="midCat"/>
      </c:valAx>
      <c:valAx>
        <c:axId val="418846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91111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'cnvk long &amp; orig'!$M$35:$S$35</c:f>
              <c:numCache>
                <c:formatCode>General</c:formatCode>
                <c:ptCount val="7"/>
                <c:pt idx="0">
                  <c:v>0</c:v>
                </c:pt>
                <c:pt idx="1">
                  <c:v>4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</c:numCache>
            </c:numRef>
          </c:xVal>
          <c:yVal>
            <c:numRef>
              <c:f>'cnvk long &amp; orig'!$M$38:$S$38</c:f>
              <c:numCache>
                <c:formatCode>General</c:formatCode>
                <c:ptCount val="7"/>
                <c:pt idx="0">
                  <c:v>0.37760645540724874</c:v>
                </c:pt>
                <c:pt idx="1">
                  <c:v>0.1715654033075166</c:v>
                </c:pt>
                <c:pt idx="2">
                  <c:v>7.8819183522587905E-2</c:v>
                </c:pt>
                <c:pt idx="3">
                  <c:v>5.8809372026760898E-2</c:v>
                </c:pt>
                <c:pt idx="4">
                  <c:v>4.3036495000186088E-2</c:v>
                </c:pt>
                <c:pt idx="5">
                  <c:v>0</c:v>
                </c:pt>
                <c:pt idx="6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C71-B343-81A4-F711B45807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8727616"/>
        <c:axId val="1658699344"/>
      </c:scatterChart>
      <c:valAx>
        <c:axId val="1658727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8699344"/>
        <c:crosses val="autoZero"/>
        <c:crossBetween val="midCat"/>
      </c:valAx>
      <c:valAx>
        <c:axId val="16586993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87276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'cnvk long &amp; orig'!$AB$40:$AH$40</c:f>
              <c:numCache>
                <c:formatCode>General</c:formatCode>
                <c:ptCount val="7"/>
                <c:pt idx="0">
                  <c:v>0</c:v>
                </c:pt>
                <c:pt idx="1">
                  <c:v>4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</c:numCache>
            </c:numRef>
          </c:xVal>
          <c:yVal>
            <c:numRef>
              <c:f>'cnvk long &amp; orig'!$AB$43:$AH$43</c:f>
              <c:numCache>
                <c:formatCode>General</c:formatCode>
                <c:ptCount val="7"/>
                <c:pt idx="0">
                  <c:v>0</c:v>
                </c:pt>
                <c:pt idx="1">
                  <c:v>0.16763722126351097</c:v>
                </c:pt>
                <c:pt idx="2">
                  <c:v>0.12227854408159276</c:v>
                </c:pt>
                <c:pt idx="3">
                  <c:v>0.10938576845728225</c:v>
                </c:pt>
                <c:pt idx="4">
                  <c:v>7.2671147558307531E-2</c:v>
                </c:pt>
                <c:pt idx="5">
                  <c:v>5.937883711396038E-2</c:v>
                </c:pt>
                <c:pt idx="6">
                  <c:v>4.3100583587603949E-2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04-EB41-9C92-1AE13B2AEA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67166992"/>
        <c:axId val="367169264"/>
      </c:scatterChart>
      <c:valAx>
        <c:axId val="367166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7169264"/>
        <c:crosses val="autoZero"/>
        <c:crossBetween val="midCat"/>
      </c:valAx>
      <c:valAx>
        <c:axId val="367169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71669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'cnvk long &amp; orig'!$AJ$40:$AP$40</c:f>
              <c:numCache>
                <c:formatCode>General</c:formatCode>
                <c:ptCount val="7"/>
                <c:pt idx="0">
                  <c:v>0</c:v>
                </c:pt>
                <c:pt idx="1">
                  <c:v>4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</c:numCache>
            </c:numRef>
          </c:xVal>
          <c:yVal>
            <c:numRef>
              <c:f>'cnvk long &amp; orig'!$AJ$43:$AP$43</c:f>
              <c:numCache>
                <c:formatCode>General</c:formatCode>
                <c:ptCount val="7"/>
                <c:pt idx="0">
                  <c:v>0.41640430836702763</c:v>
                </c:pt>
                <c:pt idx="1">
                  <c:v>0.15076131671034337</c:v>
                </c:pt>
                <c:pt idx="2">
                  <c:v>6.3669545608624936E-2</c:v>
                </c:pt>
                <c:pt idx="3">
                  <c:v>3.1297523611814912E-2</c:v>
                </c:pt>
                <c:pt idx="4">
                  <c:v>1.3355870772928997E-2</c:v>
                </c:pt>
                <c:pt idx="5">
                  <c:v>0</c:v>
                </c:pt>
                <c:pt idx="6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F54-DB47-8E4B-4F03DDF93D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68252112"/>
        <c:axId val="368254384"/>
      </c:scatterChart>
      <c:valAx>
        <c:axId val="3682521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8254384"/>
        <c:crosses val="autoZero"/>
        <c:crossBetween val="midCat"/>
      </c:valAx>
      <c:valAx>
        <c:axId val="3682543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82521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'1.17 48 degree'!$C$36:$I$36</c:f>
              <c:numCache>
                <c:formatCode>General</c:formatCode>
                <c:ptCount val="7"/>
                <c:pt idx="0">
                  <c:v>0</c:v>
                </c:pt>
                <c:pt idx="1">
                  <c:v>4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</c:numCache>
            </c:numRef>
          </c:xVal>
          <c:yVal>
            <c:numRef>
              <c:f>'1.17 48 degree'!$C$39:$I$39</c:f>
              <c:numCache>
                <c:formatCode>General</c:formatCode>
                <c:ptCount val="7"/>
                <c:pt idx="0">
                  <c:v>0.22608066052434747</c:v>
                </c:pt>
                <c:pt idx="1">
                  <c:v>0.23883035083326926</c:v>
                </c:pt>
                <c:pt idx="2">
                  <c:v>0.21328908005626709</c:v>
                </c:pt>
                <c:pt idx="3">
                  <c:v>0.21310862422730228</c:v>
                </c:pt>
                <c:pt idx="4">
                  <c:v>0.2035410732265252</c:v>
                </c:pt>
                <c:pt idx="5">
                  <c:v>0.18818715630632507</c:v>
                </c:pt>
                <c:pt idx="6">
                  <c:v>0.17391107429752981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0C9-DC43-850E-8FCFE543FD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72176752"/>
        <c:axId val="1144973728"/>
      </c:scatterChart>
      <c:valAx>
        <c:axId val="15721767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4973728"/>
        <c:crosses val="autoZero"/>
        <c:crossBetween val="midCat"/>
      </c:valAx>
      <c:valAx>
        <c:axId val="1144973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21767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'1.17 48 degree'!$K$36:$Q$36</c:f>
              <c:numCache>
                <c:formatCode>General</c:formatCode>
                <c:ptCount val="7"/>
                <c:pt idx="0">
                  <c:v>0</c:v>
                </c:pt>
                <c:pt idx="1">
                  <c:v>4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</c:numCache>
            </c:numRef>
          </c:xVal>
          <c:yVal>
            <c:numRef>
              <c:f>'1.17 48 degree'!$K$39:$Q$39</c:f>
              <c:numCache>
                <c:formatCode>General</c:formatCode>
                <c:ptCount val="7"/>
                <c:pt idx="0">
                  <c:v>8.4596994546323676E-2</c:v>
                </c:pt>
                <c:pt idx="1">
                  <c:v>6.9688439449610465E-2</c:v>
                </c:pt>
                <c:pt idx="2">
                  <c:v>5.7228166310396095E-2</c:v>
                </c:pt>
                <c:pt idx="3">
                  <c:v>5.4159832846972053E-2</c:v>
                </c:pt>
                <c:pt idx="4">
                  <c:v>6.0190919494454653E-2</c:v>
                </c:pt>
                <c:pt idx="5">
                  <c:v>6.8861240755722017E-2</c:v>
                </c:pt>
                <c:pt idx="6">
                  <c:v>2.9286004941778156E-2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E02-114E-BBCD-E3E7EEFC9A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44478736"/>
        <c:axId val="1572660224"/>
      </c:scatterChart>
      <c:valAx>
        <c:axId val="11444787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2660224"/>
        <c:crosses val="autoZero"/>
        <c:crossBetween val="midCat"/>
      </c:valAx>
      <c:valAx>
        <c:axId val="1572660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44787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tif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5" Type="http://schemas.openxmlformats.org/officeDocument/2006/relationships/image" Target="../media/image3.jpeg"/><Relationship Id="rId4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tif"/><Relationship Id="rId1" Type="http://schemas.openxmlformats.org/officeDocument/2006/relationships/image" Target="../media/image4.tif"/><Relationship Id="rId5" Type="http://schemas.openxmlformats.org/officeDocument/2006/relationships/image" Target="../media/image7.tif"/><Relationship Id="rId4" Type="http://schemas.microsoft.com/office/2007/relationships/hdphoto" Target="../media/hdphoto2.wdp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tif"/><Relationship Id="rId3" Type="http://schemas.openxmlformats.org/officeDocument/2006/relationships/image" Target="../media/image9.tif"/><Relationship Id="rId7" Type="http://schemas.microsoft.com/office/2007/relationships/hdphoto" Target="../media/hdphoto4.wdp"/><Relationship Id="rId2" Type="http://schemas.microsoft.com/office/2007/relationships/hdphoto" Target="../media/hdphoto3.wdp"/><Relationship Id="rId1" Type="http://schemas.openxmlformats.org/officeDocument/2006/relationships/image" Target="../media/image8.png"/><Relationship Id="rId6" Type="http://schemas.openxmlformats.org/officeDocument/2006/relationships/image" Target="../media/image10.png"/><Relationship Id="rId5" Type="http://schemas.openxmlformats.org/officeDocument/2006/relationships/chart" Target="../charts/chart3.xml"/><Relationship Id="rId10" Type="http://schemas.openxmlformats.org/officeDocument/2006/relationships/chart" Target="../charts/chart5.xml"/><Relationship Id="rId4" Type="http://schemas.openxmlformats.org/officeDocument/2006/relationships/chart" Target="../charts/chart2.xml"/><Relationship Id="rId9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microsoft.com/office/2007/relationships/hdphoto" Target="../media/hdphoto5.wdp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jpeg"/><Relationship Id="rId1" Type="http://schemas.openxmlformats.org/officeDocument/2006/relationships/image" Target="../media/image15.tif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tif"/><Relationship Id="rId7" Type="http://schemas.openxmlformats.org/officeDocument/2006/relationships/image" Target="../media/image22.tif"/><Relationship Id="rId2" Type="http://schemas.microsoft.com/office/2007/relationships/hdphoto" Target="../media/hdphoto6.wdp"/><Relationship Id="rId1" Type="http://schemas.openxmlformats.org/officeDocument/2006/relationships/image" Target="../media/image17.png"/><Relationship Id="rId6" Type="http://schemas.openxmlformats.org/officeDocument/2006/relationships/image" Target="../media/image21.jpg"/><Relationship Id="rId5" Type="http://schemas.openxmlformats.org/officeDocument/2006/relationships/image" Target="../media/image20.tiff"/><Relationship Id="rId4" Type="http://schemas.openxmlformats.org/officeDocument/2006/relationships/image" Target="../media/image19.tiff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tiff"/><Relationship Id="rId1" Type="http://schemas.openxmlformats.org/officeDocument/2006/relationships/image" Target="../media/image23.ti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534565</xdr:colOff>
      <xdr:row>0</xdr:row>
      <xdr:rowOff>63500</xdr:rowOff>
    </xdr:from>
    <xdr:to>
      <xdr:col>18</xdr:col>
      <xdr:colOff>604822</xdr:colOff>
      <xdr:row>31</xdr:row>
      <xdr:rowOff>130211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2F0907-DAB5-9CE9-6395-BEC14BB24B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16000" contrast="9000"/>
                  </a14:imgEffect>
                </a14:imgLayer>
              </a14:imgProps>
            </a:ext>
          </a:extLst>
        </a:blip>
        <a:srcRect t="11396" b="24501"/>
        <a:stretch/>
      </xdr:blipFill>
      <xdr:spPr>
        <a:xfrm>
          <a:off x="5106565" y="63500"/>
          <a:ext cx="13824357" cy="6365911"/>
        </a:xfrm>
        <a:prstGeom prst="rect">
          <a:avLst/>
        </a:prstGeom>
      </xdr:spPr>
    </xdr:pic>
    <xdr:clientData/>
  </xdr:twoCellAnchor>
  <xdr:twoCellAnchor editAs="oneCell">
    <xdr:from>
      <xdr:col>19</xdr:col>
      <xdr:colOff>203827</xdr:colOff>
      <xdr:row>2</xdr:row>
      <xdr:rowOff>62716</xdr:rowOff>
    </xdr:from>
    <xdr:to>
      <xdr:col>21</xdr:col>
      <xdr:colOff>266545</xdr:colOff>
      <xdr:row>51</xdr:row>
      <xdr:rowOff>133585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FAC709-94BE-7D08-E0A2-4CF6818B4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300864" y="470370"/>
          <a:ext cx="1724692" cy="10058400"/>
        </a:xfrm>
        <a:prstGeom prst="rect">
          <a:avLst/>
        </a:prstGeom>
      </xdr:spPr>
    </xdr:pic>
    <xdr:clientData/>
  </xdr:twoCellAnchor>
  <xdr:twoCellAnchor>
    <xdr:from>
      <xdr:col>4</xdr:col>
      <xdr:colOff>486151</xdr:colOff>
      <xdr:row>41</xdr:row>
      <xdr:rowOff>198830</xdr:rowOff>
    </xdr:from>
    <xdr:to>
      <xdr:col>10</xdr:col>
      <xdr:colOff>142022</xdr:colOff>
      <xdr:row>55</xdr:row>
      <xdr:rowOff>74288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D33A324-FEE5-C193-00A8-9C7CB1AA9B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101601</xdr:colOff>
      <xdr:row>31</xdr:row>
      <xdr:rowOff>194733</xdr:rowOff>
    </xdr:from>
    <xdr:to>
      <xdr:col>1</xdr:col>
      <xdr:colOff>897666</xdr:colOff>
      <xdr:row>52</xdr:row>
      <xdr:rowOff>128923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C34A95A-75C4-7B7F-530A-62A69A1556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0126" r="13929"/>
        <a:stretch/>
      </xdr:blipFill>
      <xdr:spPr>
        <a:xfrm>
          <a:off x="101601" y="6493933"/>
          <a:ext cx="4428265" cy="42013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533400</xdr:colOff>
      <xdr:row>0</xdr:row>
      <xdr:rowOff>12700</xdr:rowOff>
    </xdr:from>
    <xdr:to>
      <xdr:col>8</xdr:col>
      <xdr:colOff>774915</xdr:colOff>
      <xdr:row>22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AED599-86F3-944A-8957-E249D6DD5C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1396" r="56037" b="19658"/>
        <a:stretch/>
      </xdr:blipFill>
      <xdr:spPr>
        <a:xfrm>
          <a:off x="2190858" y="12700"/>
          <a:ext cx="5493718" cy="4613114"/>
        </a:xfrm>
        <a:prstGeom prst="rect">
          <a:avLst/>
        </a:prstGeom>
      </xdr:spPr>
    </xdr:pic>
    <xdr:clientData/>
  </xdr:twoCellAnchor>
  <xdr:twoCellAnchor editAs="oneCell">
    <xdr:from>
      <xdr:col>9</xdr:col>
      <xdr:colOff>127000</xdr:colOff>
      <xdr:row>0</xdr:row>
      <xdr:rowOff>0</xdr:rowOff>
    </xdr:from>
    <xdr:to>
      <xdr:col>10</xdr:col>
      <xdr:colOff>708660</xdr:colOff>
      <xdr:row>33</xdr:row>
      <xdr:rowOff>132080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F4D320-EAE2-9944-A6AB-02862D873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500" y="0"/>
          <a:ext cx="1407160" cy="6837680"/>
        </a:xfrm>
        <a:prstGeom prst="rect">
          <a:avLst/>
        </a:prstGeom>
      </xdr:spPr>
    </xdr:pic>
    <xdr:clientData/>
  </xdr:twoCellAnchor>
  <xdr:twoCellAnchor editAs="oneCell">
    <xdr:from>
      <xdr:col>15</xdr:col>
      <xdr:colOff>83868</xdr:colOff>
      <xdr:row>2</xdr:row>
      <xdr:rowOff>52184</xdr:rowOff>
    </xdr:from>
    <xdr:to>
      <xdr:col>21</xdr:col>
      <xdr:colOff>92015</xdr:colOff>
      <xdr:row>23</xdr:row>
      <xdr:rowOff>76146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293AC2-19C3-619C-18A7-24F2F78500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39000" contrast="39000"/>
                  </a14:imgEffect>
                </a14:imgLayer>
              </a14:imgProps>
            </a:ext>
          </a:extLst>
        </a:blip>
        <a:srcRect t="13157" r="58567" b="7100"/>
        <a:stretch/>
      </xdr:blipFill>
      <xdr:spPr>
        <a:xfrm>
          <a:off x="13555275" y="466110"/>
          <a:ext cx="5248073" cy="4370184"/>
        </a:xfrm>
        <a:prstGeom prst="rect">
          <a:avLst/>
        </a:prstGeom>
      </xdr:spPr>
    </xdr:pic>
    <xdr:clientData/>
  </xdr:twoCellAnchor>
  <xdr:twoCellAnchor editAs="oneCell">
    <xdr:from>
      <xdr:col>22</xdr:col>
      <xdr:colOff>64616</xdr:colOff>
      <xdr:row>1</xdr:row>
      <xdr:rowOff>154629</xdr:rowOff>
    </xdr:from>
    <xdr:to>
      <xdr:col>24</xdr:col>
      <xdr:colOff>347679</xdr:colOff>
      <xdr:row>30</xdr:row>
      <xdr:rowOff>100953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7688738-30A9-E1C0-64EA-EE6AC3521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570513" y="360868"/>
          <a:ext cx="1932978" cy="592726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685800</xdr:colOff>
      <xdr:row>0</xdr:row>
      <xdr:rowOff>185854</xdr:rowOff>
    </xdr:from>
    <xdr:to>
      <xdr:col>16</xdr:col>
      <xdr:colOff>647700</xdr:colOff>
      <xdr:row>28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9BE61E-2D2B-9801-B5FD-123DE9566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66000" contrast="27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093117" y="185854"/>
          <a:ext cx="9858607" cy="5540607"/>
        </a:xfrm>
        <a:prstGeom prst="rect">
          <a:avLst/>
        </a:prstGeom>
      </xdr:spPr>
    </xdr:pic>
    <xdr:clientData/>
  </xdr:twoCellAnchor>
  <xdr:twoCellAnchor editAs="oneCell">
    <xdr:from>
      <xdr:col>19</xdr:col>
      <xdr:colOff>101600</xdr:colOff>
      <xdr:row>0</xdr:row>
      <xdr:rowOff>101600</xdr:rowOff>
    </xdr:from>
    <xdr:to>
      <xdr:col>20</xdr:col>
      <xdr:colOff>707352</xdr:colOff>
      <xdr:row>50</xdr:row>
      <xdr:rowOff>505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0848FE-EF71-D068-FB68-531666944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925800" y="101600"/>
          <a:ext cx="1431252" cy="10058400"/>
        </a:xfrm>
        <a:prstGeom prst="rect">
          <a:avLst/>
        </a:prstGeom>
      </xdr:spPr>
    </xdr:pic>
    <xdr:clientData/>
  </xdr:twoCellAnchor>
  <xdr:twoCellAnchor>
    <xdr:from>
      <xdr:col>4</xdr:col>
      <xdr:colOff>825500</xdr:colOff>
      <xdr:row>39</xdr:row>
      <xdr:rowOff>177800</xdr:rowOff>
    </xdr:from>
    <xdr:to>
      <xdr:col>10</xdr:col>
      <xdr:colOff>431800</xdr:colOff>
      <xdr:row>53</xdr:row>
      <xdr:rowOff>76200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5D9A398-A873-DA4A-3734-220A84EDA8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920692</xdr:colOff>
      <xdr:row>39</xdr:row>
      <xdr:rowOff>102648</xdr:rowOff>
    </xdr:from>
    <xdr:to>
      <xdr:col>18</xdr:col>
      <xdr:colOff>107892</xdr:colOff>
      <xdr:row>53</xdr:row>
      <xdr:rowOff>1048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370DDCE-6121-6965-CA68-441B8D68F6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25</xdr:col>
      <xdr:colOff>688813</xdr:colOff>
      <xdr:row>0</xdr:row>
      <xdr:rowOff>0</xdr:rowOff>
    </xdr:from>
    <xdr:to>
      <xdr:col>42</xdr:col>
      <xdr:colOff>452034</xdr:colOff>
      <xdr:row>34</xdr:row>
      <xdr:rowOff>114108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FC9220B-B919-CC2F-5767-FFBCF33BE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-36000" contrast="32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1288644" y="0"/>
          <a:ext cx="13668644" cy="6700888"/>
        </a:xfrm>
        <a:prstGeom prst="rect">
          <a:avLst/>
        </a:prstGeom>
      </xdr:spPr>
    </xdr:pic>
    <xdr:clientData/>
  </xdr:twoCellAnchor>
  <xdr:twoCellAnchor editAs="oneCell">
    <xdr:from>
      <xdr:col>42</xdr:col>
      <xdr:colOff>452033</xdr:colOff>
      <xdr:row>1</xdr:row>
      <xdr:rowOff>43052</xdr:rowOff>
    </xdr:from>
    <xdr:to>
      <xdr:col>44</xdr:col>
      <xdr:colOff>248501</xdr:colOff>
      <xdr:row>53</xdr:row>
      <xdr:rowOff>27554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AD4490B-A122-DEE9-EDED-F53C4B262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4957287" y="236781"/>
          <a:ext cx="1432400" cy="10058400"/>
        </a:xfrm>
        <a:prstGeom prst="rect">
          <a:avLst/>
        </a:prstGeom>
      </xdr:spPr>
    </xdr:pic>
    <xdr:clientData/>
  </xdr:twoCellAnchor>
  <xdr:twoCellAnchor>
    <xdr:from>
      <xdr:col>27</xdr:col>
      <xdr:colOff>169708</xdr:colOff>
      <xdr:row>44</xdr:row>
      <xdr:rowOff>44955</xdr:rowOff>
    </xdr:from>
    <xdr:to>
      <xdr:col>33</xdr:col>
      <xdr:colOff>179823</xdr:colOff>
      <xdr:row>57</xdr:row>
      <xdr:rowOff>56195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6D3AB7B0-80DF-EC9B-E11C-985FA270D8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35</xdr:col>
      <xdr:colOff>281312</xdr:colOff>
      <xdr:row>44</xdr:row>
      <xdr:rowOff>75927</xdr:rowOff>
    </xdr:from>
    <xdr:to>
      <xdr:col>41</xdr:col>
      <xdr:colOff>518925</xdr:colOff>
      <xdr:row>57</xdr:row>
      <xdr:rowOff>156224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B2E3502B-4241-55C8-4302-FD41407A1B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10138</xdr:colOff>
      <xdr:row>0</xdr:row>
      <xdr:rowOff>182388</xdr:rowOff>
    </xdr:from>
    <xdr:to>
      <xdr:col>6</xdr:col>
      <xdr:colOff>475567</xdr:colOff>
      <xdr:row>22</xdr:row>
      <xdr:rowOff>25516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74BEBE-0AD0-8E21-90D2-E50ADA7E5E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38000" contrast="52000"/>
                  </a14:imgEffect>
                </a14:imgLayer>
              </a14:imgProps>
            </a:ext>
          </a:extLst>
        </a:blip>
        <a:srcRect l="15606" t="9745" r="28182" b="18330"/>
        <a:stretch/>
      </xdr:blipFill>
      <xdr:spPr>
        <a:xfrm>
          <a:off x="831903" y="182388"/>
          <a:ext cx="6692047" cy="4304136"/>
        </a:xfrm>
        <a:prstGeom prst="rect">
          <a:avLst/>
        </a:prstGeom>
      </xdr:spPr>
    </xdr:pic>
    <xdr:clientData/>
  </xdr:twoCellAnchor>
  <xdr:twoCellAnchor editAs="oneCell">
    <xdr:from>
      <xdr:col>9</xdr:col>
      <xdr:colOff>48025</xdr:colOff>
      <xdr:row>0</xdr:row>
      <xdr:rowOff>85379</xdr:rowOff>
    </xdr:from>
    <xdr:to>
      <xdr:col>13</xdr:col>
      <xdr:colOff>779074</xdr:colOff>
      <xdr:row>26</xdr:row>
      <xdr:rowOff>170757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DD0488-B283-853B-E5EA-CF3B94DDC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54243" y="85379"/>
          <a:ext cx="4018109" cy="535747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279400</xdr:colOff>
      <xdr:row>2</xdr:row>
      <xdr:rowOff>12699</xdr:rowOff>
    </xdr:from>
    <xdr:to>
      <xdr:col>17</xdr:col>
      <xdr:colOff>127000</xdr:colOff>
      <xdr:row>29</xdr:row>
      <xdr:rowOff>169678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490670-F460-2571-4CFD-0E7081C2E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20900" y="419099"/>
          <a:ext cx="13474700" cy="5643379"/>
        </a:xfrm>
        <a:prstGeom prst="rect">
          <a:avLst/>
        </a:prstGeom>
      </xdr:spPr>
    </xdr:pic>
    <xdr:clientData/>
  </xdr:twoCellAnchor>
  <xdr:twoCellAnchor>
    <xdr:from>
      <xdr:col>2</xdr:col>
      <xdr:colOff>1283137</xdr:colOff>
      <xdr:row>40</xdr:row>
      <xdr:rowOff>110066</xdr:rowOff>
    </xdr:from>
    <xdr:to>
      <xdr:col>8</xdr:col>
      <xdr:colOff>118240</xdr:colOff>
      <xdr:row>53</xdr:row>
      <xdr:rowOff>196485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BAC642B-7D1E-AFAA-87B4-EE1188790BF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918195</xdr:colOff>
      <xdr:row>41</xdr:row>
      <xdr:rowOff>37078</xdr:rowOff>
    </xdr:from>
    <xdr:to>
      <xdr:col>16</xdr:col>
      <xdr:colOff>1459</xdr:colOff>
      <xdr:row>54</xdr:row>
      <xdr:rowOff>123496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A840D11-CAB7-D6EE-840C-43EE6661449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26505</xdr:colOff>
      <xdr:row>1</xdr:row>
      <xdr:rowOff>12700</xdr:rowOff>
    </xdr:from>
    <xdr:to>
      <xdr:col>11</xdr:col>
      <xdr:colOff>228858</xdr:colOff>
      <xdr:row>18</xdr:row>
      <xdr:rowOff>97918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39A534-2945-B4F5-992D-7FDD3CE18E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2756" t="9686" r="38041" b="37037"/>
        <a:stretch/>
      </xdr:blipFill>
      <xdr:spPr>
        <a:xfrm>
          <a:off x="2511288" y="219765"/>
          <a:ext cx="6909720" cy="3605327"/>
        </a:xfrm>
        <a:prstGeom prst="rect">
          <a:avLst/>
        </a:prstGeom>
      </xdr:spPr>
    </xdr:pic>
    <xdr:clientData/>
  </xdr:twoCellAnchor>
  <xdr:twoCellAnchor>
    <xdr:from>
      <xdr:col>4</xdr:col>
      <xdr:colOff>467139</xdr:colOff>
      <xdr:row>6</xdr:row>
      <xdr:rowOff>155713</xdr:rowOff>
    </xdr:from>
    <xdr:to>
      <xdr:col>5</xdr:col>
      <xdr:colOff>207066</xdr:colOff>
      <xdr:row>8</xdr:row>
      <xdr:rowOff>143012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9155970A-3019-270A-C51F-D8476608CC27}"/>
            </a:ext>
          </a:extLst>
        </xdr:cNvPr>
        <xdr:cNvSpPr txBox="1"/>
      </xdr:nvSpPr>
      <xdr:spPr>
        <a:xfrm>
          <a:off x="3780182" y="1398104"/>
          <a:ext cx="568188" cy="40143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3 only</a:t>
          </a:r>
          <a:endParaRPr lang="en-US" sz="1100"/>
        </a:p>
      </xdr:txBody>
    </xdr:sp>
    <xdr:clientData/>
  </xdr:twoCellAnchor>
  <xdr:twoCellAnchor>
    <xdr:from>
      <xdr:col>5</xdr:col>
      <xdr:colOff>425726</xdr:colOff>
      <xdr:row>6</xdr:row>
      <xdr:rowOff>151849</xdr:rowOff>
    </xdr:from>
    <xdr:to>
      <xdr:col>6</xdr:col>
      <xdr:colOff>165653</xdr:colOff>
      <xdr:row>8</xdr:row>
      <xdr:rowOff>139148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2B3359B-A616-B099-0129-53D50EE12AF5}"/>
            </a:ext>
          </a:extLst>
        </xdr:cNvPr>
        <xdr:cNvSpPr txBox="1"/>
      </xdr:nvSpPr>
      <xdr:spPr>
        <a:xfrm>
          <a:off x="4567030" y="1394240"/>
          <a:ext cx="568188" cy="40143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4 only</a:t>
          </a:r>
          <a:endParaRPr lang="en-US" sz="1100"/>
        </a:p>
      </xdr:txBody>
    </xdr:sp>
    <xdr:clientData/>
  </xdr:twoCellAnchor>
  <xdr:twoCellAnchor>
    <xdr:from>
      <xdr:col>8</xdr:col>
      <xdr:colOff>522356</xdr:colOff>
      <xdr:row>6</xdr:row>
      <xdr:rowOff>81723</xdr:rowOff>
    </xdr:from>
    <xdr:to>
      <xdr:col>9</xdr:col>
      <xdr:colOff>262283</xdr:colOff>
      <xdr:row>9</xdr:row>
      <xdr:rowOff>69021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9A127D3E-967F-8C6A-E605-AF60F56BD486}"/>
            </a:ext>
          </a:extLst>
        </xdr:cNvPr>
        <xdr:cNvSpPr txBox="1"/>
      </xdr:nvSpPr>
      <xdr:spPr>
        <a:xfrm>
          <a:off x="7148443" y="1324114"/>
          <a:ext cx="568188" cy="6084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3+4</a:t>
          </a:r>
        </a:p>
        <a:p>
          <a:r>
            <a:rPr lang="en-US" sz="1100">
              <a:solidFill>
                <a:schemeClr val="bg1"/>
              </a:solidFill>
            </a:rPr>
            <a:t>NUV</a:t>
          </a:r>
          <a:endParaRPr lang="en-US" sz="1100"/>
        </a:p>
      </xdr:txBody>
    </xdr:sp>
    <xdr:clientData/>
  </xdr:twoCellAnchor>
  <xdr:twoCellAnchor>
    <xdr:from>
      <xdr:col>7</xdr:col>
      <xdr:colOff>441738</xdr:colOff>
      <xdr:row>6</xdr:row>
      <xdr:rowOff>96630</xdr:rowOff>
    </xdr:from>
    <xdr:to>
      <xdr:col>8</xdr:col>
      <xdr:colOff>345108</xdr:colOff>
      <xdr:row>9</xdr:row>
      <xdr:rowOff>83928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1078349-9F6F-EA9E-8D4F-2DCA3123DE70}"/>
            </a:ext>
          </a:extLst>
        </xdr:cNvPr>
        <xdr:cNvSpPr txBox="1"/>
      </xdr:nvSpPr>
      <xdr:spPr>
        <a:xfrm>
          <a:off x="6239564" y="1339021"/>
          <a:ext cx="731631" cy="6084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seed+fg </a:t>
          </a:r>
        </a:p>
        <a:p>
          <a:r>
            <a:rPr lang="en-US" sz="1100">
              <a:solidFill>
                <a:schemeClr val="bg1"/>
              </a:solidFill>
            </a:rPr>
            <a:t>UV</a:t>
          </a:r>
          <a:endParaRPr lang="en-US" sz="1100"/>
        </a:p>
      </xdr:txBody>
    </xdr:sp>
    <xdr:clientData/>
  </xdr:twoCellAnchor>
  <xdr:twoCellAnchor>
    <xdr:from>
      <xdr:col>6</xdr:col>
      <xdr:colOff>358912</xdr:colOff>
      <xdr:row>6</xdr:row>
      <xdr:rowOff>81723</xdr:rowOff>
    </xdr:from>
    <xdr:to>
      <xdr:col>7</xdr:col>
      <xdr:colOff>262282</xdr:colOff>
      <xdr:row>9</xdr:row>
      <xdr:rowOff>69021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5D5EE015-A876-9901-F741-1322C5EB9D76}"/>
            </a:ext>
          </a:extLst>
        </xdr:cNvPr>
        <xdr:cNvSpPr txBox="1"/>
      </xdr:nvSpPr>
      <xdr:spPr>
        <a:xfrm>
          <a:off x="5328477" y="1324114"/>
          <a:ext cx="731631" cy="6084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seed+fg </a:t>
          </a:r>
        </a:p>
        <a:p>
          <a:r>
            <a:rPr lang="en-US" sz="1100">
              <a:solidFill>
                <a:schemeClr val="bg1"/>
              </a:solidFill>
            </a:rPr>
            <a:t>NUV</a:t>
          </a:r>
          <a:endParaRPr lang="en-US" sz="1100"/>
        </a:p>
      </xdr:txBody>
    </xdr:sp>
    <xdr:clientData/>
  </xdr:twoCellAnchor>
  <xdr:twoCellAnchor>
    <xdr:from>
      <xdr:col>9</xdr:col>
      <xdr:colOff>439530</xdr:colOff>
      <xdr:row>6</xdr:row>
      <xdr:rowOff>26506</xdr:rowOff>
    </xdr:from>
    <xdr:to>
      <xdr:col>10</xdr:col>
      <xdr:colOff>179457</xdr:colOff>
      <xdr:row>9</xdr:row>
      <xdr:rowOff>13804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E8665EBC-34B7-619E-6ACA-ACE48036ED3D}"/>
            </a:ext>
          </a:extLst>
        </xdr:cNvPr>
        <xdr:cNvSpPr txBox="1"/>
      </xdr:nvSpPr>
      <xdr:spPr>
        <a:xfrm>
          <a:off x="7893878" y="1268897"/>
          <a:ext cx="568188" cy="6084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long CNVK</a:t>
          </a:r>
        </a:p>
        <a:p>
          <a:r>
            <a:rPr lang="en-US" sz="1100">
              <a:solidFill>
                <a:schemeClr val="bg1"/>
              </a:solidFill>
            </a:rPr>
            <a:t>NUV</a:t>
          </a:r>
          <a:endParaRPr lang="en-US" sz="1100"/>
        </a:p>
      </xdr:txBody>
    </xdr:sp>
    <xdr:clientData/>
  </xdr:twoCellAnchor>
  <xdr:twoCellAnchor editAs="oneCell">
    <xdr:from>
      <xdr:col>12</xdr:col>
      <xdr:colOff>40674</xdr:colOff>
      <xdr:row>1</xdr:row>
      <xdr:rowOff>37109</xdr:rowOff>
    </xdr:from>
    <xdr:to>
      <xdr:col>18</xdr:col>
      <xdr:colOff>780460</xdr:colOff>
      <xdr:row>21</xdr:row>
      <xdr:rowOff>169085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E6528B-82B3-42D5-D17B-BE887812C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46134" y="239686"/>
          <a:ext cx="5695124" cy="41835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228600</xdr:colOff>
      <xdr:row>3</xdr:row>
      <xdr:rowOff>12699</xdr:rowOff>
    </xdr:from>
    <xdr:to>
      <xdr:col>12</xdr:col>
      <xdr:colOff>431800</xdr:colOff>
      <xdr:row>24</xdr:row>
      <xdr:rowOff>192252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F328F2-D368-4E76-7B7B-1D79307CE9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aturation sat="103000"/>
                  </a14:imgEffect>
                  <a14:imgEffect>
                    <a14:brightnessContrast bright="-30000" contrast="30000"/>
                  </a14:imgEffect>
                </a14:imgLayer>
              </a14:imgProps>
            </a:ext>
          </a:extLst>
        </a:blip>
        <a:srcRect l="12958" t="7123" r="16631" b="40171"/>
        <a:stretch/>
      </xdr:blipFill>
      <xdr:spPr>
        <a:xfrm>
          <a:off x="2819400" y="622299"/>
          <a:ext cx="8458200" cy="4446753"/>
        </a:xfrm>
        <a:prstGeom prst="rect">
          <a:avLst/>
        </a:prstGeom>
      </xdr:spPr>
    </xdr:pic>
    <xdr:clientData/>
  </xdr:twoCellAnchor>
  <xdr:twoCellAnchor editAs="oneCell">
    <xdr:from>
      <xdr:col>12</xdr:col>
      <xdr:colOff>617889</xdr:colOff>
      <xdr:row>1</xdr:row>
      <xdr:rowOff>99538</xdr:rowOff>
    </xdr:from>
    <xdr:to>
      <xdr:col>13</xdr:col>
      <xdr:colOff>506371</xdr:colOff>
      <xdr:row>24</xdr:row>
      <xdr:rowOff>174709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288B05-2FE2-BB91-68E2-DEC2353F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61735" y="305777"/>
          <a:ext cx="1017371" cy="4818676"/>
        </a:xfrm>
        <a:prstGeom prst="rect">
          <a:avLst/>
        </a:prstGeom>
      </xdr:spPr>
    </xdr:pic>
    <xdr:clientData/>
  </xdr:twoCellAnchor>
  <xdr:twoCellAnchor>
    <xdr:from>
      <xdr:col>14</xdr:col>
      <xdr:colOff>140169</xdr:colOff>
      <xdr:row>6</xdr:row>
      <xdr:rowOff>149412</xdr:rowOff>
    </xdr:from>
    <xdr:to>
      <xdr:col>22</xdr:col>
      <xdr:colOff>597647</xdr:colOff>
      <xdr:row>23</xdr:row>
      <xdr:rowOff>121023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B1724517-CE90-9CA4-FC9C-6B3C7C8AF860}"/>
            </a:ext>
          </a:extLst>
        </xdr:cNvPr>
        <xdr:cNvGrpSpPr/>
      </xdr:nvGrpSpPr>
      <xdr:grpSpPr>
        <a:xfrm>
          <a:off x="12925468" y="1343591"/>
          <a:ext cx="7053895" cy="3355119"/>
          <a:chOff x="7031786" y="8692029"/>
          <a:chExt cx="10181943" cy="4801347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97A0FAA5-6102-0198-A385-C6528536D6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 flipH="1">
            <a:off x="8715799" y="7008016"/>
            <a:ext cx="4223124" cy="7591149"/>
          </a:xfrm>
          <a:prstGeom prst="rect">
            <a:avLst/>
          </a:prstGeom>
        </xdr:spPr>
      </xdr:pic>
      <xdr:pic>
        <xdr:nvPicPr>
          <xdr:cNvPr id="9" name="Picture 8">
            <a:extLst>
              <a:ext uri="{FF2B5EF4-FFF2-40B4-BE49-F238E27FC236}">
                <a16:creationId xmlns:a16="http://schemas.microsoft.com/office/drawing/2014/main" id="{FA35A72F-72A1-C284-08FE-A137DD96187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16200000" flipV="1">
            <a:off x="14087212" y="10366858"/>
            <a:ext cx="2436312" cy="3816723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38197</xdr:colOff>
      <xdr:row>8</xdr:row>
      <xdr:rowOff>76391</xdr:rowOff>
    </xdr:from>
    <xdr:to>
      <xdr:col>4</xdr:col>
      <xdr:colOff>391505</xdr:colOff>
      <xdr:row>9</xdr:row>
      <xdr:rowOff>114586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599FF52D-96DE-A795-74FF-444B6E252FF8}"/>
            </a:ext>
          </a:extLst>
        </xdr:cNvPr>
        <xdr:cNvSpPr txBox="1"/>
      </xdr:nvSpPr>
      <xdr:spPr>
        <a:xfrm>
          <a:off x="3437595" y="1680602"/>
          <a:ext cx="353308" cy="238721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A</a:t>
          </a:r>
        </a:p>
      </xdr:txBody>
    </xdr:sp>
    <xdr:clientData/>
  </xdr:twoCellAnchor>
  <xdr:twoCellAnchor>
    <xdr:from>
      <xdr:col>4</xdr:col>
      <xdr:colOff>783009</xdr:colOff>
      <xdr:row>8</xdr:row>
      <xdr:rowOff>47744</xdr:rowOff>
    </xdr:from>
    <xdr:to>
      <xdr:col>5</xdr:col>
      <xdr:colOff>315113</xdr:colOff>
      <xdr:row>9</xdr:row>
      <xdr:rowOff>85939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4FDD6D90-18AD-9293-41E9-00150E0DF0BB}"/>
            </a:ext>
          </a:extLst>
        </xdr:cNvPr>
        <xdr:cNvSpPr txBox="1"/>
      </xdr:nvSpPr>
      <xdr:spPr>
        <a:xfrm>
          <a:off x="4182407" y="1651955"/>
          <a:ext cx="353308" cy="238721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B</a:t>
          </a:r>
        </a:p>
      </xdr:txBody>
    </xdr:sp>
    <xdr:clientData/>
  </xdr:twoCellAnchor>
  <xdr:twoCellAnchor>
    <xdr:from>
      <xdr:col>5</xdr:col>
      <xdr:colOff>639774</xdr:colOff>
      <xdr:row>8</xdr:row>
      <xdr:rowOff>85939</xdr:rowOff>
    </xdr:from>
    <xdr:to>
      <xdr:col>6</xdr:col>
      <xdr:colOff>171879</xdr:colOff>
      <xdr:row>9</xdr:row>
      <xdr:rowOff>124134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49D18473-61B7-ECB9-31B5-54FE1778A05A}"/>
            </a:ext>
          </a:extLst>
        </xdr:cNvPr>
        <xdr:cNvSpPr txBox="1"/>
      </xdr:nvSpPr>
      <xdr:spPr>
        <a:xfrm>
          <a:off x="4860376" y="1690150"/>
          <a:ext cx="353308" cy="238721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C</a:t>
          </a:r>
        </a:p>
      </xdr:txBody>
    </xdr:sp>
    <xdr:clientData/>
  </xdr:twoCellAnchor>
  <xdr:twoCellAnchor>
    <xdr:from>
      <xdr:col>6</xdr:col>
      <xdr:colOff>467895</xdr:colOff>
      <xdr:row>8</xdr:row>
      <xdr:rowOff>38195</xdr:rowOff>
    </xdr:from>
    <xdr:to>
      <xdr:col>6</xdr:col>
      <xdr:colOff>821203</xdr:colOff>
      <xdr:row>9</xdr:row>
      <xdr:rowOff>76390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4ED1298B-5709-3D63-E984-335B3A80B6D0}"/>
            </a:ext>
          </a:extLst>
        </xdr:cNvPr>
        <xdr:cNvSpPr txBox="1"/>
      </xdr:nvSpPr>
      <xdr:spPr>
        <a:xfrm>
          <a:off x="5509700" y="1642406"/>
          <a:ext cx="353308" cy="238721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D</a:t>
          </a:r>
        </a:p>
      </xdr:txBody>
    </xdr:sp>
    <xdr:clientData/>
  </xdr:twoCellAnchor>
  <xdr:twoCellAnchor>
    <xdr:from>
      <xdr:col>7</xdr:col>
      <xdr:colOff>76391</xdr:colOff>
      <xdr:row>8</xdr:row>
      <xdr:rowOff>85940</xdr:rowOff>
    </xdr:from>
    <xdr:to>
      <xdr:col>7</xdr:col>
      <xdr:colOff>429699</xdr:colOff>
      <xdr:row>9</xdr:row>
      <xdr:rowOff>124135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F0551B0F-8027-92F6-1C8F-90C38CBB7517}"/>
            </a:ext>
          </a:extLst>
        </xdr:cNvPr>
        <xdr:cNvSpPr txBox="1"/>
      </xdr:nvSpPr>
      <xdr:spPr>
        <a:xfrm>
          <a:off x="6273609" y="1690151"/>
          <a:ext cx="353308" cy="238721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H</a:t>
          </a:r>
        </a:p>
      </xdr:txBody>
    </xdr:sp>
    <xdr:clientData/>
  </xdr:twoCellAnchor>
  <xdr:twoCellAnchor>
    <xdr:from>
      <xdr:col>7</xdr:col>
      <xdr:colOff>697068</xdr:colOff>
      <xdr:row>8</xdr:row>
      <xdr:rowOff>85940</xdr:rowOff>
    </xdr:from>
    <xdr:to>
      <xdr:col>8</xdr:col>
      <xdr:colOff>229173</xdr:colOff>
      <xdr:row>9</xdr:row>
      <xdr:rowOff>124135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24152E44-1B6E-5F05-CBDC-364B4FDB182B}"/>
            </a:ext>
          </a:extLst>
        </xdr:cNvPr>
        <xdr:cNvSpPr txBox="1"/>
      </xdr:nvSpPr>
      <xdr:spPr>
        <a:xfrm>
          <a:off x="6894286" y="1690151"/>
          <a:ext cx="353308" cy="238721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K</a:t>
          </a:r>
        </a:p>
      </xdr:txBody>
    </xdr:sp>
    <xdr:clientData/>
  </xdr:twoCellAnchor>
  <xdr:twoCellAnchor>
    <xdr:from>
      <xdr:col>10</xdr:col>
      <xdr:colOff>267369</xdr:colOff>
      <xdr:row>7</xdr:row>
      <xdr:rowOff>152783</xdr:rowOff>
    </xdr:from>
    <xdr:to>
      <xdr:col>11</xdr:col>
      <xdr:colOff>47744</xdr:colOff>
      <xdr:row>8</xdr:row>
      <xdr:rowOff>190977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1B922C73-44C3-15B5-7A33-285C59E54FBE}"/>
            </a:ext>
          </a:extLst>
        </xdr:cNvPr>
        <xdr:cNvSpPr txBox="1"/>
      </xdr:nvSpPr>
      <xdr:spPr>
        <a:xfrm>
          <a:off x="8928196" y="1556467"/>
          <a:ext cx="601578" cy="238721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EFG</a:t>
          </a:r>
        </a:p>
      </xdr:txBody>
    </xdr:sp>
    <xdr:clientData/>
  </xdr:twoCellAnchor>
  <xdr:twoCellAnchor>
    <xdr:from>
      <xdr:col>11</xdr:col>
      <xdr:colOff>276918</xdr:colOff>
      <xdr:row>8</xdr:row>
      <xdr:rowOff>0</xdr:rowOff>
    </xdr:from>
    <xdr:to>
      <xdr:col>11</xdr:col>
      <xdr:colOff>630226</xdr:colOff>
      <xdr:row>9</xdr:row>
      <xdr:rowOff>38195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AADDB249-8E1E-6542-8AFB-6AC12FAA9B53}"/>
            </a:ext>
          </a:extLst>
        </xdr:cNvPr>
        <xdr:cNvSpPr txBox="1"/>
      </xdr:nvSpPr>
      <xdr:spPr>
        <a:xfrm>
          <a:off x="9758948" y="1604211"/>
          <a:ext cx="353308" cy="238721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AC</a:t>
          </a:r>
        </a:p>
      </xdr:txBody>
    </xdr:sp>
    <xdr:clientData/>
  </xdr:twoCellAnchor>
  <xdr:twoCellAnchor>
    <xdr:from>
      <xdr:col>11</xdr:col>
      <xdr:colOff>964436</xdr:colOff>
      <xdr:row>8</xdr:row>
      <xdr:rowOff>9549</xdr:rowOff>
    </xdr:from>
    <xdr:to>
      <xdr:col>11</xdr:col>
      <xdr:colOff>1317744</xdr:colOff>
      <xdr:row>9</xdr:row>
      <xdr:rowOff>47744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FE517704-F0DB-531B-CC8E-DFE64F8A6FC5}"/>
            </a:ext>
          </a:extLst>
        </xdr:cNvPr>
        <xdr:cNvSpPr txBox="1"/>
      </xdr:nvSpPr>
      <xdr:spPr>
        <a:xfrm>
          <a:off x="10446466" y="1613760"/>
          <a:ext cx="353308" cy="238721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HC</a:t>
          </a:r>
        </a:p>
      </xdr:txBody>
    </xdr:sp>
    <xdr:clientData/>
  </xdr:twoCellAnchor>
  <xdr:twoCellAnchor editAs="oneCell">
    <xdr:from>
      <xdr:col>3</xdr:col>
      <xdr:colOff>12700</xdr:colOff>
      <xdr:row>41</xdr:row>
      <xdr:rowOff>12700</xdr:rowOff>
    </xdr:from>
    <xdr:to>
      <xdr:col>12</xdr:col>
      <xdr:colOff>444500</xdr:colOff>
      <xdr:row>60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B0B1375-D413-A9F4-F3C3-591165C50C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0928" t="4560" r="13173" b="39029"/>
        <a:stretch/>
      </xdr:blipFill>
      <xdr:spPr>
        <a:xfrm>
          <a:off x="2603500" y="8343900"/>
          <a:ext cx="8686800" cy="3962400"/>
        </a:xfrm>
        <a:prstGeom prst="rect">
          <a:avLst/>
        </a:prstGeom>
      </xdr:spPr>
    </xdr:pic>
    <xdr:clientData/>
  </xdr:twoCellAnchor>
  <xdr:twoCellAnchor editAs="oneCell">
    <xdr:from>
      <xdr:col>12</xdr:col>
      <xdr:colOff>756577</xdr:colOff>
      <xdr:row>39</xdr:row>
      <xdr:rowOff>165100</xdr:rowOff>
    </xdr:from>
    <xdr:to>
      <xdr:col>13</xdr:col>
      <xdr:colOff>672883</xdr:colOff>
      <xdr:row>63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72179F-CE6B-C2C3-9B61-8296FDE810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602377" y="8089900"/>
          <a:ext cx="1046606" cy="4737100"/>
        </a:xfrm>
        <a:prstGeom prst="rect">
          <a:avLst/>
        </a:prstGeom>
      </xdr:spPr>
    </xdr:pic>
    <xdr:clientData/>
  </xdr:twoCellAnchor>
  <xdr:twoCellAnchor>
    <xdr:from>
      <xdr:col>3</xdr:col>
      <xdr:colOff>698597</xdr:colOff>
      <xdr:row>47</xdr:row>
      <xdr:rowOff>89091</xdr:rowOff>
    </xdr:from>
    <xdr:to>
      <xdr:col>4</xdr:col>
      <xdr:colOff>226405</xdr:colOff>
      <xdr:row>48</xdr:row>
      <xdr:rowOff>127286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46D4D88-E742-998B-DBE9-AD9A56E9E6E7}"/>
            </a:ext>
          </a:extLst>
        </xdr:cNvPr>
        <xdr:cNvSpPr txBox="1"/>
      </xdr:nvSpPr>
      <xdr:spPr>
        <a:xfrm>
          <a:off x="3289397" y="9639491"/>
          <a:ext cx="353308" cy="241395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A</a:t>
          </a:r>
        </a:p>
      </xdr:txBody>
    </xdr:sp>
    <xdr:clientData/>
  </xdr:twoCellAnchor>
  <xdr:twoCellAnchor>
    <xdr:from>
      <xdr:col>4</xdr:col>
      <xdr:colOff>617909</xdr:colOff>
      <xdr:row>47</xdr:row>
      <xdr:rowOff>60444</xdr:rowOff>
    </xdr:from>
    <xdr:to>
      <xdr:col>5</xdr:col>
      <xdr:colOff>150013</xdr:colOff>
      <xdr:row>48</xdr:row>
      <xdr:rowOff>98639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5E7465CA-4252-687C-3D0A-15E888E3F4AB}"/>
            </a:ext>
          </a:extLst>
        </xdr:cNvPr>
        <xdr:cNvSpPr txBox="1"/>
      </xdr:nvSpPr>
      <xdr:spPr>
        <a:xfrm>
          <a:off x="4034209" y="9610844"/>
          <a:ext cx="357604" cy="241395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B</a:t>
          </a:r>
        </a:p>
      </xdr:txBody>
    </xdr:sp>
    <xdr:clientData/>
  </xdr:twoCellAnchor>
  <xdr:twoCellAnchor>
    <xdr:from>
      <xdr:col>5</xdr:col>
      <xdr:colOff>474674</xdr:colOff>
      <xdr:row>47</xdr:row>
      <xdr:rowOff>98639</xdr:rowOff>
    </xdr:from>
    <xdr:to>
      <xdr:col>6</xdr:col>
      <xdr:colOff>6779</xdr:colOff>
      <xdr:row>48</xdr:row>
      <xdr:rowOff>136834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690FA2DA-94EA-2DC7-1B04-473A2ECF1EA3}"/>
            </a:ext>
          </a:extLst>
        </xdr:cNvPr>
        <xdr:cNvSpPr txBox="1"/>
      </xdr:nvSpPr>
      <xdr:spPr>
        <a:xfrm>
          <a:off x="4716474" y="9649039"/>
          <a:ext cx="357605" cy="241395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C</a:t>
          </a:r>
        </a:p>
      </xdr:txBody>
    </xdr:sp>
    <xdr:clientData/>
  </xdr:twoCellAnchor>
  <xdr:twoCellAnchor>
    <xdr:from>
      <xdr:col>6</xdr:col>
      <xdr:colOff>302795</xdr:colOff>
      <xdr:row>47</xdr:row>
      <xdr:rowOff>50895</xdr:rowOff>
    </xdr:from>
    <xdr:to>
      <xdr:col>6</xdr:col>
      <xdr:colOff>656103</xdr:colOff>
      <xdr:row>48</xdr:row>
      <xdr:rowOff>89090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3E0CA450-FDDB-D639-FB59-20D79AB89159}"/>
            </a:ext>
          </a:extLst>
        </xdr:cNvPr>
        <xdr:cNvSpPr txBox="1"/>
      </xdr:nvSpPr>
      <xdr:spPr>
        <a:xfrm>
          <a:off x="5370095" y="9601295"/>
          <a:ext cx="353308" cy="241395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D</a:t>
          </a:r>
        </a:p>
      </xdr:txBody>
    </xdr:sp>
    <xdr:clientData/>
  </xdr:twoCellAnchor>
  <xdr:twoCellAnchor>
    <xdr:from>
      <xdr:col>6</xdr:col>
      <xdr:colOff>1066991</xdr:colOff>
      <xdr:row>47</xdr:row>
      <xdr:rowOff>98640</xdr:rowOff>
    </xdr:from>
    <xdr:to>
      <xdr:col>7</xdr:col>
      <xdr:colOff>264599</xdr:colOff>
      <xdr:row>48</xdr:row>
      <xdr:rowOff>136835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5EE74BCB-F77E-574A-7B8A-FA90A6910410}"/>
            </a:ext>
          </a:extLst>
        </xdr:cNvPr>
        <xdr:cNvSpPr txBox="1"/>
      </xdr:nvSpPr>
      <xdr:spPr>
        <a:xfrm>
          <a:off x="6134291" y="9649040"/>
          <a:ext cx="353308" cy="241395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H</a:t>
          </a:r>
        </a:p>
      </xdr:txBody>
    </xdr:sp>
    <xdr:clientData/>
  </xdr:twoCellAnchor>
  <xdr:twoCellAnchor>
    <xdr:from>
      <xdr:col>7</xdr:col>
      <xdr:colOff>531968</xdr:colOff>
      <xdr:row>47</xdr:row>
      <xdr:rowOff>98640</xdr:rowOff>
    </xdr:from>
    <xdr:to>
      <xdr:col>8</xdr:col>
      <xdr:colOff>64073</xdr:colOff>
      <xdr:row>48</xdr:row>
      <xdr:rowOff>136835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2E60EDE4-B0D9-D7C6-C956-92B5E60D6BE5}"/>
            </a:ext>
          </a:extLst>
        </xdr:cNvPr>
        <xdr:cNvSpPr txBox="1"/>
      </xdr:nvSpPr>
      <xdr:spPr>
        <a:xfrm>
          <a:off x="6754968" y="9649040"/>
          <a:ext cx="357605" cy="241395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K</a:t>
          </a:r>
        </a:p>
      </xdr:txBody>
    </xdr:sp>
    <xdr:clientData/>
  </xdr:twoCellAnchor>
  <xdr:twoCellAnchor>
    <xdr:from>
      <xdr:col>9</xdr:col>
      <xdr:colOff>788069</xdr:colOff>
      <xdr:row>46</xdr:row>
      <xdr:rowOff>152783</xdr:rowOff>
    </xdr:from>
    <xdr:to>
      <xdr:col>10</xdr:col>
      <xdr:colOff>568444</xdr:colOff>
      <xdr:row>47</xdr:row>
      <xdr:rowOff>190977</xdr:rowOff>
    </xdr:to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A165B86A-E22C-E956-D6F5-1178CBB1D192}"/>
            </a:ext>
          </a:extLst>
        </xdr:cNvPr>
        <xdr:cNvSpPr txBox="1"/>
      </xdr:nvSpPr>
      <xdr:spPr>
        <a:xfrm>
          <a:off x="8662069" y="9499983"/>
          <a:ext cx="605875" cy="241394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EFG</a:t>
          </a:r>
        </a:p>
      </xdr:txBody>
    </xdr:sp>
    <xdr:clientData/>
  </xdr:twoCellAnchor>
  <xdr:twoCellAnchor>
    <xdr:from>
      <xdr:col>10</xdr:col>
      <xdr:colOff>607118</xdr:colOff>
      <xdr:row>47</xdr:row>
      <xdr:rowOff>12700</xdr:rowOff>
    </xdr:from>
    <xdr:to>
      <xdr:col>11</xdr:col>
      <xdr:colOff>134926</xdr:colOff>
      <xdr:row>48</xdr:row>
      <xdr:rowOff>50895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66C4F23D-DED5-58B0-2C27-F65F56D57A6A}"/>
            </a:ext>
          </a:extLst>
        </xdr:cNvPr>
        <xdr:cNvSpPr txBox="1"/>
      </xdr:nvSpPr>
      <xdr:spPr>
        <a:xfrm>
          <a:off x="9306618" y="9563100"/>
          <a:ext cx="353308" cy="241395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AC</a:t>
          </a:r>
        </a:p>
      </xdr:txBody>
    </xdr:sp>
    <xdr:clientData/>
  </xdr:twoCellAnchor>
  <xdr:twoCellAnchor>
    <xdr:from>
      <xdr:col>11</xdr:col>
      <xdr:colOff>443736</xdr:colOff>
      <xdr:row>47</xdr:row>
      <xdr:rowOff>34949</xdr:rowOff>
    </xdr:from>
    <xdr:to>
      <xdr:col>11</xdr:col>
      <xdr:colOff>797044</xdr:colOff>
      <xdr:row>48</xdr:row>
      <xdr:rowOff>73144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8CAA554D-131B-F541-D6AA-0688D4D9B632}"/>
            </a:ext>
          </a:extLst>
        </xdr:cNvPr>
        <xdr:cNvSpPr txBox="1"/>
      </xdr:nvSpPr>
      <xdr:spPr>
        <a:xfrm>
          <a:off x="9968736" y="9585349"/>
          <a:ext cx="353308" cy="241395"/>
        </a:xfrm>
        <a:prstGeom prst="rect">
          <a:avLst/>
        </a:prstGeom>
        <a:solidFill>
          <a:schemeClr val="tx1">
            <a:alpha val="0"/>
          </a:schemeClr>
        </a:solidFill>
        <a:ln w="9525" cmpd="sng">
          <a:solidFill>
            <a:schemeClr val="lt1">
              <a:shade val="50000"/>
              <a:alpha val="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bg1"/>
              </a:solidFill>
            </a:rPr>
            <a:t>HC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229399</xdr:colOff>
      <xdr:row>2</xdr:row>
      <xdr:rowOff>56552</xdr:rowOff>
    </xdr:from>
    <xdr:to>
      <xdr:col>11</xdr:col>
      <xdr:colOff>258793</xdr:colOff>
      <xdr:row>25</xdr:row>
      <xdr:rowOff>184176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2AD0CE-E38F-4783-0D80-C8F04DA484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1238" t="7597" r="21184" b="33334"/>
        <a:stretch/>
      </xdr:blipFill>
      <xdr:spPr>
        <a:xfrm>
          <a:off x="2020099" y="462952"/>
          <a:ext cx="7877994" cy="4801224"/>
        </a:xfrm>
        <a:prstGeom prst="rect">
          <a:avLst/>
        </a:prstGeom>
      </xdr:spPr>
    </xdr:pic>
    <xdr:clientData/>
  </xdr:twoCellAnchor>
  <xdr:twoCellAnchor editAs="oneCell">
    <xdr:from>
      <xdr:col>11</xdr:col>
      <xdr:colOff>496180</xdr:colOff>
      <xdr:row>7</xdr:row>
      <xdr:rowOff>152400</xdr:rowOff>
    </xdr:from>
    <xdr:to>
      <xdr:col>17</xdr:col>
      <xdr:colOff>817723</xdr:colOff>
      <xdr:row>21</xdr:row>
      <xdr:rowOff>178757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AEA3F22-599F-C1FC-F13C-5ED951F13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82047" y="1574800"/>
          <a:ext cx="5299943" cy="2871157"/>
        </a:xfrm>
        <a:prstGeom prst="rect">
          <a:avLst/>
        </a:prstGeom>
      </xdr:spPr>
    </xdr:pic>
    <xdr:clientData/>
  </xdr:twoCellAnchor>
  <xdr:twoCellAnchor>
    <xdr:from>
      <xdr:col>2</xdr:col>
      <xdr:colOff>781538</xdr:colOff>
      <xdr:row>11</xdr:row>
      <xdr:rowOff>0</xdr:rowOff>
    </xdr:from>
    <xdr:to>
      <xdr:col>3</xdr:col>
      <xdr:colOff>460550</xdr:colOff>
      <xdr:row>12</xdr:row>
      <xdr:rowOff>195385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8B33D971-5814-C5E6-4363-CDA05DE07C79}"/>
            </a:ext>
          </a:extLst>
        </xdr:cNvPr>
        <xdr:cNvSpPr txBox="1"/>
      </xdr:nvSpPr>
      <xdr:spPr>
        <a:xfrm>
          <a:off x="2567912" y="2302747"/>
          <a:ext cx="502418" cy="4047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100">
              <a:solidFill>
                <a:schemeClr val="bg1"/>
              </a:solidFill>
            </a:rPr>
            <a:t>1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823406</xdr:colOff>
      <xdr:row>11</xdr:row>
      <xdr:rowOff>0</xdr:rowOff>
    </xdr:from>
    <xdr:to>
      <xdr:col>4</xdr:col>
      <xdr:colOff>502417</xdr:colOff>
      <xdr:row>12</xdr:row>
      <xdr:rowOff>195385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256DAA1-E2D4-00F2-4414-2686A2F68AC6}"/>
            </a:ext>
          </a:extLst>
        </xdr:cNvPr>
        <xdr:cNvSpPr txBox="1"/>
      </xdr:nvSpPr>
      <xdr:spPr>
        <a:xfrm>
          <a:off x="3433186" y="2302747"/>
          <a:ext cx="502418" cy="4047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100">
              <a:solidFill>
                <a:schemeClr val="bg1"/>
              </a:solidFill>
            </a:rPr>
            <a:t>2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614066</xdr:colOff>
      <xdr:row>11</xdr:row>
      <xdr:rowOff>0</xdr:rowOff>
    </xdr:from>
    <xdr:to>
      <xdr:col>5</xdr:col>
      <xdr:colOff>293078</xdr:colOff>
      <xdr:row>12</xdr:row>
      <xdr:rowOff>195385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7AB082A-2BA1-FC0A-2FDB-91D4693198D0}"/>
            </a:ext>
          </a:extLst>
        </xdr:cNvPr>
        <xdr:cNvSpPr txBox="1"/>
      </xdr:nvSpPr>
      <xdr:spPr>
        <a:xfrm>
          <a:off x="4047253" y="2302747"/>
          <a:ext cx="502418" cy="4047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100">
              <a:solidFill>
                <a:schemeClr val="bg1"/>
              </a:solidFill>
            </a:rPr>
            <a:t>3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432637</xdr:colOff>
      <xdr:row>11</xdr:row>
      <xdr:rowOff>0</xdr:rowOff>
    </xdr:from>
    <xdr:to>
      <xdr:col>5</xdr:col>
      <xdr:colOff>935055</xdr:colOff>
      <xdr:row>12</xdr:row>
      <xdr:rowOff>195385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8C48A2CB-302A-232A-E5DB-9AAD008C5254}"/>
            </a:ext>
          </a:extLst>
        </xdr:cNvPr>
        <xdr:cNvSpPr txBox="1"/>
      </xdr:nvSpPr>
      <xdr:spPr>
        <a:xfrm>
          <a:off x="4689230" y="2302747"/>
          <a:ext cx="502418" cy="4047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100">
              <a:solidFill>
                <a:schemeClr val="bg1"/>
              </a:solidFill>
            </a:rPr>
            <a:t>4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1186263</xdr:colOff>
      <xdr:row>11</xdr:row>
      <xdr:rowOff>0</xdr:rowOff>
    </xdr:from>
    <xdr:to>
      <xdr:col>6</xdr:col>
      <xdr:colOff>446593</xdr:colOff>
      <xdr:row>12</xdr:row>
      <xdr:rowOff>195385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66B0A7EE-8C45-6CC2-A9CF-34FDA522B41E}"/>
            </a:ext>
          </a:extLst>
        </xdr:cNvPr>
        <xdr:cNvSpPr txBox="1"/>
      </xdr:nvSpPr>
      <xdr:spPr>
        <a:xfrm>
          <a:off x="5442856" y="2302747"/>
          <a:ext cx="502418" cy="4047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100">
              <a:solidFill>
                <a:schemeClr val="bg1"/>
              </a:solidFill>
            </a:rPr>
            <a:t>5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502418</xdr:colOff>
      <xdr:row>11</xdr:row>
      <xdr:rowOff>41868</xdr:rowOff>
    </xdr:from>
    <xdr:to>
      <xdr:col>7</xdr:col>
      <xdr:colOff>181429</xdr:colOff>
      <xdr:row>13</xdr:row>
      <xdr:rowOff>27912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15B6A5D9-ACCF-C055-4334-6521760AA781}"/>
            </a:ext>
          </a:extLst>
        </xdr:cNvPr>
        <xdr:cNvSpPr txBox="1"/>
      </xdr:nvSpPr>
      <xdr:spPr>
        <a:xfrm>
          <a:off x="6001099" y="2344615"/>
          <a:ext cx="502418" cy="4047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100">
              <a:solidFill>
                <a:schemeClr val="bg1"/>
              </a:solidFill>
            </a:rPr>
            <a:t>6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264048</xdr:colOff>
      <xdr:row>10</xdr:row>
      <xdr:rowOff>40751</xdr:rowOff>
    </xdr:from>
    <xdr:to>
      <xdr:col>8</xdr:col>
      <xdr:colOff>766466</xdr:colOff>
      <xdr:row>12</xdr:row>
      <xdr:rowOff>26796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4A861621-B2AA-AD43-9BE8-88292CAC8ECA}"/>
            </a:ext>
          </a:extLst>
        </xdr:cNvPr>
        <xdr:cNvSpPr txBox="1"/>
      </xdr:nvSpPr>
      <xdr:spPr>
        <a:xfrm>
          <a:off x="7409543" y="2134158"/>
          <a:ext cx="502418" cy="4047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100">
              <a:solidFill>
                <a:schemeClr val="bg1"/>
              </a:solidFill>
            </a:rPr>
            <a:t>12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80209</xdr:colOff>
      <xdr:row>8</xdr:row>
      <xdr:rowOff>169876</xdr:rowOff>
    </xdr:from>
    <xdr:to>
      <xdr:col>9</xdr:col>
      <xdr:colOff>582627</xdr:colOff>
      <xdr:row>10</xdr:row>
      <xdr:rowOff>155920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2E79FE57-4388-474F-8C36-D3044BB4B7EB}"/>
            </a:ext>
          </a:extLst>
        </xdr:cNvPr>
        <xdr:cNvSpPr txBox="1"/>
      </xdr:nvSpPr>
      <xdr:spPr>
        <a:xfrm>
          <a:off x="8049110" y="1844601"/>
          <a:ext cx="502418" cy="4047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100">
              <a:solidFill>
                <a:schemeClr val="bg1"/>
              </a:solidFill>
            </a:rPr>
            <a:t>25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722187</xdr:colOff>
      <xdr:row>5</xdr:row>
      <xdr:rowOff>100096</xdr:rowOff>
    </xdr:from>
    <xdr:to>
      <xdr:col>10</xdr:col>
      <xdr:colOff>401198</xdr:colOff>
      <xdr:row>7</xdr:row>
      <xdr:rowOff>86140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B30BDE4F-A076-6D49-9DD3-273F2A093EFD}"/>
            </a:ext>
          </a:extLst>
        </xdr:cNvPr>
        <xdr:cNvSpPr txBox="1"/>
      </xdr:nvSpPr>
      <xdr:spPr>
        <a:xfrm>
          <a:off x="8691088" y="1146799"/>
          <a:ext cx="502418" cy="4047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100">
              <a:solidFill>
                <a:schemeClr val="bg1"/>
              </a:solidFill>
            </a:rPr>
            <a:t>789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520700</xdr:colOff>
      <xdr:row>4</xdr:row>
      <xdr:rowOff>17072</xdr:rowOff>
    </xdr:from>
    <xdr:to>
      <xdr:col>14</xdr:col>
      <xdr:colOff>774700</xdr:colOff>
      <xdr:row>27</xdr:row>
      <xdr:rowOff>4372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A6FBC0-C483-7689-32CF-1648D06155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876" t="13106" r="19418" b="41880"/>
        <a:stretch/>
      </xdr:blipFill>
      <xdr:spPr>
        <a:xfrm>
          <a:off x="3822700" y="829872"/>
          <a:ext cx="8509000" cy="4660900"/>
        </a:xfrm>
        <a:prstGeom prst="rect">
          <a:avLst/>
        </a:prstGeom>
      </xdr:spPr>
    </xdr:pic>
    <xdr:clientData/>
  </xdr:twoCellAnchor>
  <xdr:twoCellAnchor>
    <xdr:from>
      <xdr:col>5</xdr:col>
      <xdr:colOff>8467</xdr:colOff>
      <xdr:row>20</xdr:row>
      <xdr:rowOff>182814</xdr:rowOff>
    </xdr:from>
    <xdr:to>
      <xdr:col>5</xdr:col>
      <xdr:colOff>228721</xdr:colOff>
      <xdr:row>21</xdr:row>
      <xdr:rowOff>194732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94444D2-2EC4-0C7C-BDE2-B06B02F6B19F}"/>
            </a:ext>
          </a:extLst>
        </xdr:cNvPr>
        <xdr:cNvSpPr/>
      </xdr:nvSpPr>
      <xdr:spPr>
        <a:xfrm>
          <a:off x="4131453" y="4275705"/>
          <a:ext cx="220254" cy="216563"/>
        </a:xfrm>
        <a:prstGeom prst="rect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782102</xdr:colOff>
      <xdr:row>20</xdr:row>
      <xdr:rowOff>126397</xdr:rowOff>
    </xdr:from>
    <xdr:to>
      <xdr:col>6</xdr:col>
      <xdr:colOff>281812</xdr:colOff>
      <xdr:row>22</xdr:row>
      <xdr:rowOff>47229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114FB76B-1F3E-1198-3465-EA0E4D5696DF}"/>
            </a:ext>
          </a:extLst>
        </xdr:cNvPr>
        <xdr:cNvGrpSpPr/>
      </xdr:nvGrpSpPr>
      <xdr:grpSpPr>
        <a:xfrm>
          <a:off x="4902331" y="4198153"/>
          <a:ext cx="323756" cy="328007"/>
          <a:chOff x="4811687" y="3993818"/>
          <a:chExt cx="528845" cy="533013"/>
        </a:xfrm>
      </xdr:grpSpPr>
      <xdr:sp macro="" textlink="">
        <xdr:nvSpPr>
          <xdr:cNvPr id="7" name="Rectangle 6">
            <a:extLst>
              <a:ext uri="{FF2B5EF4-FFF2-40B4-BE49-F238E27FC236}">
                <a16:creationId xmlns:a16="http://schemas.microsoft.com/office/drawing/2014/main" id="{C1F6815A-0DC8-8972-628D-1DC6C1C55FC2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" name="Rectangle 7">
            <a:extLst>
              <a:ext uri="{FF2B5EF4-FFF2-40B4-BE49-F238E27FC236}">
                <a16:creationId xmlns:a16="http://schemas.microsoft.com/office/drawing/2014/main" id="{C31664E1-8DA4-0147-930D-AD31249594C5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B2350C51-C271-6548-9A64-6B76EC391B65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560699</xdr:colOff>
      <xdr:row>20</xdr:row>
      <xdr:rowOff>88932</xdr:rowOff>
    </xdr:from>
    <xdr:to>
      <xdr:col>7</xdr:col>
      <xdr:colOff>60409</xdr:colOff>
      <xdr:row>22</xdr:row>
      <xdr:rowOff>9764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10AB9EC3-12B9-E1D3-FF5E-94DEBAF75210}"/>
            </a:ext>
          </a:extLst>
        </xdr:cNvPr>
        <xdr:cNvGrpSpPr/>
      </xdr:nvGrpSpPr>
      <xdr:grpSpPr>
        <a:xfrm>
          <a:off x="5504974" y="4160688"/>
          <a:ext cx="323756" cy="328007"/>
          <a:chOff x="4811687" y="3993818"/>
          <a:chExt cx="528845" cy="533013"/>
        </a:xfrm>
        <a:scene3d>
          <a:camera prst="orthographicFront">
            <a:rot lat="900000" lon="1200000" rev="0"/>
          </a:camera>
          <a:lightRig rig="threePt" dir="t"/>
        </a:scene3d>
      </xdr:grpSpPr>
      <xdr:sp macro="" textlink="">
        <xdr:nvSpPr>
          <xdr:cNvPr id="12" name="Rectangle 11">
            <a:extLst>
              <a:ext uri="{FF2B5EF4-FFF2-40B4-BE49-F238E27FC236}">
                <a16:creationId xmlns:a16="http://schemas.microsoft.com/office/drawing/2014/main" id="{25AF50A0-54A6-7DF4-7DA7-5B20EA9A43E2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4F9A9A15-9782-50D6-1A79-9825CAF4F530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3A1A3410-D5AA-A6A6-A532-625BAF2F7DC9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</xdr:col>
      <xdr:colOff>29236</xdr:colOff>
      <xdr:row>20</xdr:row>
      <xdr:rowOff>86396</xdr:rowOff>
    </xdr:from>
    <xdr:to>
      <xdr:col>7</xdr:col>
      <xdr:colOff>353543</xdr:colOff>
      <xdr:row>22</xdr:row>
      <xdr:rowOff>7228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297A6172-BBBF-111F-7A59-40FBFF13D775}"/>
            </a:ext>
          </a:extLst>
        </xdr:cNvPr>
        <xdr:cNvGrpSpPr/>
      </xdr:nvGrpSpPr>
      <xdr:grpSpPr>
        <a:xfrm>
          <a:off x="5797557" y="4158152"/>
          <a:ext cx="324307" cy="328007"/>
          <a:chOff x="4811687" y="3993818"/>
          <a:chExt cx="528845" cy="533013"/>
        </a:xfrm>
        <a:scene3d>
          <a:camera prst="orthographicFront">
            <a:rot lat="600000" lon="19199986" rev="0"/>
          </a:camera>
          <a:lightRig rig="threePt" dir="t"/>
        </a:scene3d>
      </xdr:grpSpPr>
      <xdr:sp macro="" textlink="">
        <xdr:nvSpPr>
          <xdr:cNvPr id="16" name="Rectangle 15">
            <a:extLst>
              <a:ext uri="{FF2B5EF4-FFF2-40B4-BE49-F238E27FC236}">
                <a16:creationId xmlns:a16="http://schemas.microsoft.com/office/drawing/2014/main" id="{FE72DCC6-2E16-E790-61E6-4A9E0854085C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55ABC487-5603-A8BD-53D8-1455DE6AEB1E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3B0B346C-ECE5-8514-DB42-DEED252BA2AD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</xdr:col>
      <xdr:colOff>806803</xdr:colOff>
      <xdr:row>21</xdr:row>
      <xdr:rowOff>5396</xdr:rowOff>
    </xdr:from>
    <xdr:to>
      <xdr:col>7</xdr:col>
      <xdr:colOff>160373</xdr:colOff>
      <xdr:row>21</xdr:row>
      <xdr:rowOff>173671</xdr:rowOff>
    </xdr:to>
    <xdr:sp macro="" textlink="">
      <xdr:nvSpPr>
        <xdr:cNvPr id="20" name="Arc 19">
          <a:extLst>
            <a:ext uri="{FF2B5EF4-FFF2-40B4-BE49-F238E27FC236}">
              <a16:creationId xmlns:a16="http://schemas.microsoft.com/office/drawing/2014/main" id="{129D6022-B159-08EB-D8F5-00FD57E93D37}"/>
            </a:ext>
          </a:extLst>
        </xdr:cNvPr>
        <xdr:cNvSpPr/>
      </xdr:nvSpPr>
      <xdr:spPr>
        <a:xfrm rot="18595264">
          <a:off x="5758717" y="4259320"/>
          <a:ext cx="168275" cy="178072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807226</xdr:colOff>
      <xdr:row>21</xdr:row>
      <xdr:rowOff>72773</xdr:rowOff>
    </xdr:from>
    <xdr:to>
      <xdr:col>7</xdr:col>
      <xdr:colOff>160796</xdr:colOff>
      <xdr:row>22</xdr:row>
      <xdr:rowOff>37848</xdr:rowOff>
    </xdr:to>
    <xdr:sp macro="" textlink="">
      <xdr:nvSpPr>
        <xdr:cNvPr id="21" name="Arc 20">
          <a:extLst>
            <a:ext uri="{FF2B5EF4-FFF2-40B4-BE49-F238E27FC236}">
              <a16:creationId xmlns:a16="http://schemas.microsoft.com/office/drawing/2014/main" id="{E8CCF97F-2653-F273-DF9D-3E3829591971}"/>
            </a:ext>
          </a:extLst>
        </xdr:cNvPr>
        <xdr:cNvSpPr/>
      </xdr:nvSpPr>
      <xdr:spPr>
        <a:xfrm rot="18595264">
          <a:off x="5759340" y="4326497"/>
          <a:ext cx="167876" cy="178072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501333</xdr:colOff>
      <xdr:row>20</xdr:row>
      <xdr:rowOff>111157</xdr:rowOff>
    </xdr:from>
    <xdr:to>
      <xdr:col>8</xdr:col>
      <xdr:colOff>1043</xdr:colOff>
      <xdr:row>22</xdr:row>
      <xdr:rowOff>31989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83879D8A-A901-A948-AE20-51CCB24D9913}"/>
            </a:ext>
          </a:extLst>
        </xdr:cNvPr>
        <xdr:cNvGrpSpPr/>
      </xdr:nvGrpSpPr>
      <xdr:grpSpPr>
        <a:xfrm>
          <a:off x="6269654" y="4182913"/>
          <a:ext cx="323755" cy="328007"/>
          <a:chOff x="4811687" y="3993818"/>
          <a:chExt cx="528845" cy="533013"/>
        </a:xfrm>
      </xdr:grpSpPr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4210B489-A6A3-5B4D-0A50-FE1868445E86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" name="Rectangle 23">
            <a:extLst>
              <a:ext uri="{FF2B5EF4-FFF2-40B4-BE49-F238E27FC236}">
                <a16:creationId xmlns:a16="http://schemas.microsoft.com/office/drawing/2014/main" id="{35C99CBC-5EAC-46FB-17D1-CFD6147634A1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5FC678A2-FE00-E728-D177-76A8EB0BBB79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15795</xdr:colOff>
      <xdr:row>20</xdr:row>
      <xdr:rowOff>111157</xdr:rowOff>
    </xdr:from>
    <xdr:to>
      <xdr:col>8</xdr:col>
      <xdr:colOff>340102</xdr:colOff>
      <xdr:row>22</xdr:row>
      <xdr:rowOff>31989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C92F965B-4FF1-A84C-AF4D-99A17534D534}"/>
            </a:ext>
          </a:extLst>
        </xdr:cNvPr>
        <xdr:cNvGrpSpPr/>
      </xdr:nvGrpSpPr>
      <xdr:grpSpPr>
        <a:xfrm>
          <a:off x="6608161" y="4182913"/>
          <a:ext cx="324307" cy="328007"/>
          <a:chOff x="4811687" y="3993818"/>
          <a:chExt cx="528845" cy="533013"/>
        </a:xfrm>
      </xdr:grpSpPr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1DFC0601-619E-1F03-46B7-34C1B2B6E158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5F7A5F04-71D9-05A0-2FA2-0699566469E0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07AAE96E-5BAE-9FCD-D79A-D2E43D941B99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224062</xdr:colOff>
      <xdr:row>22</xdr:row>
      <xdr:rowOff>140161</xdr:rowOff>
    </xdr:from>
    <xdr:to>
      <xdr:col>8</xdr:col>
      <xdr:colOff>550470</xdr:colOff>
      <xdr:row>24</xdr:row>
      <xdr:rowOff>60992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9F328E75-7D5D-201A-7207-86D9F68C1A40}"/>
            </a:ext>
          </a:extLst>
        </xdr:cNvPr>
        <xdr:cNvGrpSpPr/>
      </xdr:nvGrpSpPr>
      <xdr:grpSpPr>
        <a:xfrm>
          <a:off x="6816428" y="4619092"/>
          <a:ext cx="326408" cy="328007"/>
          <a:chOff x="4811687" y="3993818"/>
          <a:chExt cx="528845" cy="533013"/>
        </a:xfrm>
        <a:scene3d>
          <a:camera prst="orthographicFront">
            <a:rot lat="900000" lon="1500000" rev="0"/>
          </a:camera>
          <a:lightRig rig="threePt" dir="t"/>
        </a:scene3d>
      </xdr:grpSpPr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F01D3961-BD73-F3C5-269A-0C3F9877759C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4A1BFFA8-6DFB-F57D-3F18-B47B847420CF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33" name="Rectangle 32">
            <a:extLst>
              <a:ext uri="{FF2B5EF4-FFF2-40B4-BE49-F238E27FC236}">
                <a16:creationId xmlns:a16="http://schemas.microsoft.com/office/drawing/2014/main" id="{B09E2163-4091-A928-2A02-468F5F17A9E3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547656</xdr:colOff>
      <xdr:row>22</xdr:row>
      <xdr:rowOff>161747</xdr:rowOff>
    </xdr:from>
    <xdr:to>
      <xdr:col>9</xdr:col>
      <xdr:colOff>45265</xdr:colOff>
      <xdr:row>24</xdr:row>
      <xdr:rowOff>82578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E4D0A612-2D7B-CA6F-F4B0-B1421AE39657}"/>
            </a:ext>
          </a:extLst>
        </xdr:cNvPr>
        <xdr:cNvGrpSpPr/>
      </xdr:nvGrpSpPr>
      <xdr:grpSpPr>
        <a:xfrm>
          <a:off x="7140022" y="4640678"/>
          <a:ext cx="321655" cy="328007"/>
          <a:chOff x="4811687" y="3993818"/>
          <a:chExt cx="528845" cy="533013"/>
        </a:xfrm>
      </xdr:grpSpPr>
      <xdr:sp macro="" textlink="">
        <xdr:nvSpPr>
          <xdr:cNvPr id="35" name="Rectangle 34">
            <a:extLst>
              <a:ext uri="{FF2B5EF4-FFF2-40B4-BE49-F238E27FC236}">
                <a16:creationId xmlns:a16="http://schemas.microsoft.com/office/drawing/2014/main" id="{9BCBDBF9-6B48-2C96-CA60-D002B5652FB7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6" name="Rectangle 35">
            <a:extLst>
              <a:ext uri="{FF2B5EF4-FFF2-40B4-BE49-F238E27FC236}">
                <a16:creationId xmlns:a16="http://schemas.microsoft.com/office/drawing/2014/main" id="{90BE1D93-B17A-E3A1-5A2E-162FFD32E6D9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37" name="Rectangle 36">
            <a:extLst>
              <a:ext uri="{FF2B5EF4-FFF2-40B4-BE49-F238E27FC236}">
                <a16:creationId xmlns:a16="http://schemas.microsoft.com/office/drawing/2014/main" id="{11108983-B5E0-6D40-D42B-6AA9960426D0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9</xdr:col>
      <xdr:colOff>41101</xdr:colOff>
      <xdr:row>22</xdr:row>
      <xdr:rowOff>136563</xdr:rowOff>
    </xdr:from>
    <xdr:to>
      <xdr:col>9</xdr:col>
      <xdr:colOff>365408</xdr:colOff>
      <xdr:row>24</xdr:row>
      <xdr:rowOff>57394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B17AB9F2-2073-AD06-0E5E-D08ECE9E131D}"/>
            </a:ext>
          </a:extLst>
        </xdr:cNvPr>
        <xdr:cNvGrpSpPr/>
      </xdr:nvGrpSpPr>
      <xdr:grpSpPr>
        <a:xfrm>
          <a:off x="7457513" y="4615494"/>
          <a:ext cx="324307" cy="328007"/>
          <a:chOff x="4811687" y="3993818"/>
          <a:chExt cx="528845" cy="533013"/>
        </a:xfrm>
        <a:scene3d>
          <a:camera prst="orthographicFront">
            <a:rot lat="1200000" lon="20099991" rev="0"/>
          </a:camera>
          <a:lightRig rig="threePt" dir="t"/>
        </a:scene3d>
      </xdr:grpSpPr>
      <xdr:sp macro="" textlink="">
        <xdr:nvSpPr>
          <xdr:cNvPr id="39" name="Rectangle 38">
            <a:extLst>
              <a:ext uri="{FF2B5EF4-FFF2-40B4-BE49-F238E27FC236}">
                <a16:creationId xmlns:a16="http://schemas.microsoft.com/office/drawing/2014/main" id="{92C79B03-B6CA-8BA5-7C68-D38A8C5A6CF2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Rectangle 39">
            <a:extLst>
              <a:ext uri="{FF2B5EF4-FFF2-40B4-BE49-F238E27FC236}">
                <a16:creationId xmlns:a16="http://schemas.microsoft.com/office/drawing/2014/main" id="{4AE3AFE6-2B2A-A028-9B8E-FBB87488172E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41" name="Rectangle 40">
            <a:extLst>
              <a:ext uri="{FF2B5EF4-FFF2-40B4-BE49-F238E27FC236}">
                <a16:creationId xmlns:a16="http://schemas.microsoft.com/office/drawing/2014/main" id="{024AEF58-3BCF-311A-F659-99350DAFFFC5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</xdr:col>
      <xdr:colOff>459278</xdr:colOff>
      <xdr:row>23</xdr:row>
      <xdr:rowOff>49164</xdr:rowOff>
    </xdr:from>
    <xdr:to>
      <xdr:col>8</xdr:col>
      <xdr:colOff>638348</xdr:colOff>
      <xdr:row>24</xdr:row>
      <xdr:rowOff>12242</xdr:rowOff>
    </xdr:to>
    <xdr:sp macro="" textlink="">
      <xdr:nvSpPr>
        <xdr:cNvPr id="42" name="Arc 41">
          <a:extLst>
            <a:ext uri="{FF2B5EF4-FFF2-40B4-BE49-F238E27FC236}">
              <a16:creationId xmlns:a16="http://schemas.microsoft.com/office/drawing/2014/main" id="{B29D3D15-EFFB-EE4B-8FC3-5DC173B02264}"/>
            </a:ext>
          </a:extLst>
        </xdr:cNvPr>
        <xdr:cNvSpPr/>
      </xdr:nvSpPr>
      <xdr:spPr>
        <a:xfrm rot="18595264">
          <a:off x="7069674" y="4716368"/>
          <a:ext cx="166278" cy="179070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459701</xdr:colOff>
      <xdr:row>23</xdr:row>
      <xdr:rowOff>114544</xdr:rowOff>
    </xdr:from>
    <xdr:to>
      <xdr:col>8</xdr:col>
      <xdr:colOff>638771</xdr:colOff>
      <xdr:row>24</xdr:row>
      <xdr:rowOff>81615</xdr:rowOff>
    </xdr:to>
    <xdr:sp macro="" textlink="">
      <xdr:nvSpPr>
        <xdr:cNvPr id="43" name="Arc 42">
          <a:extLst>
            <a:ext uri="{FF2B5EF4-FFF2-40B4-BE49-F238E27FC236}">
              <a16:creationId xmlns:a16="http://schemas.microsoft.com/office/drawing/2014/main" id="{7DCCA817-A4DE-E448-9940-67BEF2BE8BAA}"/>
            </a:ext>
          </a:extLst>
        </xdr:cNvPr>
        <xdr:cNvSpPr/>
      </xdr:nvSpPr>
      <xdr:spPr>
        <a:xfrm rot="18595264">
          <a:off x="7068100" y="4783745"/>
          <a:ext cx="170271" cy="179070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795828</xdr:colOff>
      <xdr:row>23</xdr:row>
      <xdr:rowOff>52339</xdr:rowOff>
    </xdr:from>
    <xdr:to>
      <xdr:col>9</xdr:col>
      <xdr:colOff>149398</xdr:colOff>
      <xdr:row>24</xdr:row>
      <xdr:rowOff>15417</xdr:rowOff>
    </xdr:to>
    <xdr:sp macro="" textlink="">
      <xdr:nvSpPr>
        <xdr:cNvPr id="44" name="Arc 43">
          <a:extLst>
            <a:ext uri="{FF2B5EF4-FFF2-40B4-BE49-F238E27FC236}">
              <a16:creationId xmlns:a16="http://schemas.microsoft.com/office/drawing/2014/main" id="{49B40C48-7367-C744-9A5B-1E09FBE5F6DA}"/>
            </a:ext>
          </a:extLst>
        </xdr:cNvPr>
        <xdr:cNvSpPr/>
      </xdr:nvSpPr>
      <xdr:spPr>
        <a:xfrm rot="18595264">
          <a:off x="7406224" y="4719543"/>
          <a:ext cx="166278" cy="179070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796251</xdr:colOff>
      <xdr:row>23</xdr:row>
      <xdr:rowOff>117719</xdr:rowOff>
    </xdr:from>
    <xdr:to>
      <xdr:col>9</xdr:col>
      <xdr:colOff>149821</xdr:colOff>
      <xdr:row>24</xdr:row>
      <xdr:rowOff>84790</xdr:rowOff>
    </xdr:to>
    <xdr:sp macro="" textlink="">
      <xdr:nvSpPr>
        <xdr:cNvPr id="45" name="Arc 44">
          <a:extLst>
            <a:ext uri="{FF2B5EF4-FFF2-40B4-BE49-F238E27FC236}">
              <a16:creationId xmlns:a16="http://schemas.microsoft.com/office/drawing/2014/main" id="{0E6FC430-B6E7-914E-8CF5-1848D5ECBDA8}"/>
            </a:ext>
          </a:extLst>
        </xdr:cNvPr>
        <xdr:cNvSpPr/>
      </xdr:nvSpPr>
      <xdr:spPr>
        <a:xfrm rot="18595264">
          <a:off x="7404650" y="4786920"/>
          <a:ext cx="170271" cy="179070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184271</xdr:colOff>
      <xdr:row>20</xdr:row>
      <xdr:rowOff>66497</xdr:rowOff>
    </xdr:from>
    <xdr:to>
      <xdr:col>9</xdr:col>
      <xdr:colOff>510679</xdr:colOff>
      <xdr:row>21</xdr:row>
      <xdr:rowOff>190528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02F3E126-1C0C-F64B-A8F1-47C66E3A4892}"/>
            </a:ext>
          </a:extLst>
        </xdr:cNvPr>
        <xdr:cNvGrpSpPr/>
      </xdr:nvGrpSpPr>
      <xdr:grpSpPr>
        <a:xfrm>
          <a:off x="7600683" y="4138253"/>
          <a:ext cx="326408" cy="327619"/>
          <a:chOff x="4811687" y="3993818"/>
          <a:chExt cx="528845" cy="533013"/>
        </a:xfrm>
        <a:scene3d>
          <a:camera prst="orthographicFront">
            <a:rot lat="20099998" lon="19499988" rev="0"/>
          </a:camera>
          <a:lightRig rig="threePt" dir="t"/>
        </a:scene3d>
      </xdr:grpSpPr>
      <xdr:sp macro="" textlink="">
        <xdr:nvSpPr>
          <xdr:cNvPr id="63" name="Rectangle 62">
            <a:extLst>
              <a:ext uri="{FF2B5EF4-FFF2-40B4-BE49-F238E27FC236}">
                <a16:creationId xmlns:a16="http://schemas.microsoft.com/office/drawing/2014/main" id="{9959A840-58C4-F5B9-4B7E-6CA816D41CF4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4" name="Rectangle 63">
            <a:extLst>
              <a:ext uri="{FF2B5EF4-FFF2-40B4-BE49-F238E27FC236}">
                <a16:creationId xmlns:a16="http://schemas.microsoft.com/office/drawing/2014/main" id="{9542C895-16D8-DA7B-171B-790CBDC7615C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65" name="Rectangle 64">
            <a:extLst>
              <a:ext uri="{FF2B5EF4-FFF2-40B4-BE49-F238E27FC236}">
                <a16:creationId xmlns:a16="http://schemas.microsoft.com/office/drawing/2014/main" id="{59F70E42-4557-7B73-3D1C-76D4B35C7CA7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9</xdr:col>
      <xdr:colOff>500031</xdr:colOff>
      <xdr:row>20</xdr:row>
      <xdr:rowOff>110947</xdr:rowOff>
    </xdr:from>
    <xdr:to>
      <xdr:col>9</xdr:col>
      <xdr:colOff>823140</xdr:colOff>
      <xdr:row>22</xdr:row>
      <xdr:rowOff>31778</xdr:rowOff>
    </xdr:to>
    <xdr:grpSp>
      <xdr:nvGrpSpPr>
        <xdr:cNvPr id="66" name="Group 65">
          <a:extLst>
            <a:ext uri="{FF2B5EF4-FFF2-40B4-BE49-F238E27FC236}">
              <a16:creationId xmlns:a16="http://schemas.microsoft.com/office/drawing/2014/main" id="{63B47B9A-D25A-654E-8662-6BF7235140F1}"/>
            </a:ext>
          </a:extLst>
        </xdr:cNvPr>
        <xdr:cNvGrpSpPr/>
      </xdr:nvGrpSpPr>
      <xdr:grpSpPr>
        <a:xfrm>
          <a:off x="7916443" y="4182703"/>
          <a:ext cx="323109" cy="328006"/>
          <a:chOff x="4811687" y="3993818"/>
          <a:chExt cx="528845" cy="533013"/>
        </a:xfrm>
      </xdr:grpSpPr>
      <xdr:sp macro="" textlink="">
        <xdr:nvSpPr>
          <xdr:cNvPr id="67" name="Rectangle 66">
            <a:extLst>
              <a:ext uri="{FF2B5EF4-FFF2-40B4-BE49-F238E27FC236}">
                <a16:creationId xmlns:a16="http://schemas.microsoft.com/office/drawing/2014/main" id="{C1421EFB-63C7-FE5D-825C-1030D1DB6104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8" name="Rectangle 67">
            <a:extLst>
              <a:ext uri="{FF2B5EF4-FFF2-40B4-BE49-F238E27FC236}">
                <a16:creationId xmlns:a16="http://schemas.microsoft.com/office/drawing/2014/main" id="{F38136B8-C5C9-0897-D35C-8AA55771DD82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69" name="Rectangle 68">
            <a:extLst>
              <a:ext uri="{FF2B5EF4-FFF2-40B4-BE49-F238E27FC236}">
                <a16:creationId xmlns:a16="http://schemas.microsoft.com/office/drawing/2014/main" id="{C57D0F42-B80A-451D-4AB5-49B46DB88DE3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9</xdr:col>
      <xdr:colOff>821090</xdr:colOff>
      <xdr:row>20</xdr:row>
      <xdr:rowOff>79197</xdr:rowOff>
    </xdr:from>
    <xdr:to>
      <xdr:col>10</xdr:col>
      <xdr:colOff>319897</xdr:colOff>
      <xdr:row>22</xdr:row>
      <xdr:rowOff>28</xdr:rowOff>
    </xdr:to>
    <xdr:grpSp>
      <xdr:nvGrpSpPr>
        <xdr:cNvPr id="70" name="Group 69">
          <a:extLst>
            <a:ext uri="{FF2B5EF4-FFF2-40B4-BE49-F238E27FC236}">
              <a16:creationId xmlns:a16="http://schemas.microsoft.com/office/drawing/2014/main" id="{E0DAC566-10E6-4C44-9D43-ABB0469D89EE}"/>
            </a:ext>
          </a:extLst>
        </xdr:cNvPr>
        <xdr:cNvGrpSpPr/>
      </xdr:nvGrpSpPr>
      <xdr:grpSpPr>
        <a:xfrm>
          <a:off x="8237502" y="4150953"/>
          <a:ext cx="322853" cy="328006"/>
          <a:chOff x="4811687" y="3993818"/>
          <a:chExt cx="528845" cy="533013"/>
        </a:xfrm>
        <a:scene3d>
          <a:camera prst="orthographicFront">
            <a:rot lat="20399996" lon="1800001" rev="0"/>
          </a:camera>
          <a:lightRig rig="threePt" dir="t"/>
        </a:scene3d>
      </xdr:grpSpPr>
      <xdr:sp macro="" textlink="">
        <xdr:nvSpPr>
          <xdr:cNvPr id="71" name="Rectangle 70">
            <a:extLst>
              <a:ext uri="{FF2B5EF4-FFF2-40B4-BE49-F238E27FC236}">
                <a16:creationId xmlns:a16="http://schemas.microsoft.com/office/drawing/2014/main" id="{6DE4504D-2BAD-D1EA-EECB-62B10B6EB0AB}"/>
              </a:ext>
            </a:extLst>
          </xdr:cNvPr>
          <xdr:cNvSpPr/>
        </xdr:nvSpPr>
        <xdr:spPr>
          <a:xfrm>
            <a:off x="4811687" y="4163022"/>
            <a:ext cx="528845" cy="177671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2" name="Rectangle 71">
            <a:extLst>
              <a:ext uri="{FF2B5EF4-FFF2-40B4-BE49-F238E27FC236}">
                <a16:creationId xmlns:a16="http://schemas.microsoft.com/office/drawing/2014/main" id="{6FD6C4A1-89E8-0D13-C35D-DD52077F80F5}"/>
              </a:ext>
            </a:extLst>
          </xdr:cNvPr>
          <xdr:cNvSpPr/>
        </xdr:nvSpPr>
        <xdr:spPr>
          <a:xfrm rot="5400000">
            <a:off x="4807325" y="4171425"/>
            <a:ext cx="533013" cy="177800"/>
          </a:xfrm>
          <a:prstGeom prst="rec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rgbClr val="00B050"/>
                </a:solidFill>
              </a:ln>
            </a:endParaRPr>
          </a:p>
        </xdr:txBody>
      </xdr:sp>
      <xdr:sp macro="" textlink="">
        <xdr:nvSpPr>
          <xdr:cNvPr id="73" name="Rectangle 72">
            <a:extLst>
              <a:ext uri="{FF2B5EF4-FFF2-40B4-BE49-F238E27FC236}">
                <a16:creationId xmlns:a16="http://schemas.microsoft.com/office/drawing/2014/main" id="{ADADCE79-46BF-861B-A579-B0CDF3079F86}"/>
              </a:ext>
            </a:extLst>
          </xdr:cNvPr>
          <xdr:cNvSpPr/>
        </xdr:nvSpPr>
        <xdr:spPr>
          <a:xfrm>
            <a:off x="4976487" y="4218884"/>
            <a:ext cx="203202" cy="67606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14716</xdr:colOff>
      <xdr:row>20</xdr:row>
      <xdr:rowOff>185874</xdr:rowOff>
    </xdr:from>
    <xdr:to>
      <xdr:col>5</xdr:col>
      <xdr:colOff>234970</xdr:colOff>
      <xdr:row>21</xdr:row>
      <xdr:rowOff>197792</xdr:rowOff>
    </xdr:to>
    <xdr:sp macro="" textlink="">
      <xdr:nvSpPr>
        <xdr:cNvPr id="75" name="Rectangle 74">
          <a:extLst>
            <a:ext uri="{FF2B5EF4-FFF2-40B4-BE49-F238E27FC236}">
              <a16:creationId xmlns:a16="http://schemas.microsoft.com/office/drawing/2014/main" id="{7146E227-E71F-EE43-B51B-11C57EDB9665}"/>
            </a:ext>
          </a:extLst>
        </xdr:cNvPr>
        <xdr:cNvSpPr/>
      </xdr:nvSpPr>
      <xdr:spPr>
        <a:xfrm>
          <a:off x="4131453" y="4275705"/>
          <a:ext cx="220254" cy="216409"/>
        </a:xfrm>
        <a:prstGeom prst="rect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583822</xdr:colOff>
      <xdr:row>22</xdr:row>
      <xdr:rowOff>200536</xdr:rowOff>
    </xdr:from>
    <xdr:to>
      <xdr:col>10</xdr:col>
      <xdr:colOff>807324</xdr:colOff>
      <xdr:row>24</xdr:row>
      <xdr:rowOff>9442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E421CF31-04B3-0762-360E-6C939055D423}"/>
            </a:ext>
          </a:extLst>
        </xdr:cNvPr>
        <xdr:cNvSpPr/>
      </xdr:nvSpPr>
      <xdr:spPr>
        <a:xfrm>
          <a:off x="8845904" y="4666781"/>
          <a:ext cx="223502" cy="214929"/>
        </a:xfrm>
        <a:prstGeom prst="rect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585166</xdr:colOff>
      <xdr:row>23</xdr:row>
      <xdr:rowOff>4238</xdr:rowOff>
    </xdr:from>
    <xdr:to>
      <xdr:col>10</xdr:col>
      <xdr:colOff>692232</xdr:colOff>
      <xdr:row>24</xdr:row>
      <xdr:rowOff>63252</xdr:rowOff>
    </xdr:to>
    <xdr:sp macro="" textlink="">
      <xdr:nvSpPr>
        <xdr:cNvPr id="80" name="Data 79">
          <a:extLst>
            <a:ext uri="{FF2B5EF4-FFF2-40B4-BE49-F238E27FC236}">
              <a16:creationId xmlns:a16="http://schemas.microsoft.com/office/drawing/2014/main" id="{3142D7FA-6C2A-53E2-66C6-7801A8CE3BF1}"/>
            </a:ext>
          </a:extLst>
        </xdr:cNvPr>
        <xdr:cNvSpPr/>
      </xdr:nvSpPr>
      <xdr:spPr>
        <a:xfrm rot="16200000">
          <a:off x="8770951" y="4740301"/>
          <a:ext cx="261571" cy="107066"/>
        </a:xfrm>
        <a:prstGeom prst="flowChartInputOutpu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697959</xdr:colOff>
      <xdr:row>23</xdr:row>
      <xdr:rowOff>839</xdr:rowOff>
    </xdr:from>
    <xdr:to>
      <xdr:col>10</xdr:col>
      <xdr:colOff>801824</xdr:colOff>
      <xdr:row>24</xdr:row>
      <xdr:rowOff>59853</xdr:rowOff>
    </xdr:to>
    <xdr:sp macro="" textlink="">
      <xdr:nvSpPr>
        <xdr:cNvPr id="81" name="Data 80">
          <a:extLst>
            <a:ext uri="{FF2B5EF4-FFF2-40B4-BE49-F238E27FC236}">
              <a16:creationId xmlns:a16="http://schemas.microsoft.com/office/drawing/2014/main" id="{D032D445-B543-0445-B0CC-42A8088481E4}"/>
            </a:ext>
          </a:extLst>
        </xdr:cNvPr>
        <xdr:cNvSpPr/>
      </xdr:nvSpPr>
      <xdr:spPr>
        <a:xfrm rot="16200000" flipV="1">
          <a:off x="8882144" y="4738502"/>
          <a:ext cx="261571" cy="103865"/>
        </a:xfrm>
        <a:prstGeom prst="flowChartInputOutpu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592701</xdr:colOff>
      <xdr:row>21</xdr:row>
      <xdr:rowOff>70962</xdr:rowOff>
    </xdr:from>
    <xdr:to>
      <xdr:col>11</xdr:col>
      <xdr:colOff>696566</xdr:colOff>
      <xdr:row>22</xdr:row>
      <xdr:rowOff>129976</xdr:rowOff>
    </xdr:to>
    <xdr:sp macro="" textlink="">
      <xdr:nvSpPr>
        <xdr:cNvPr id="88" name="Data 87">
          <a:extLst>
            <a:ext uri="{FF2B5EF4-FFF2-40B4-BE49-F238E27FC236}">
              <a16:creationId xmlns:a16="http://schemas.microsoft.com/office/drawing/2014/main" id="{F71F02CD-5604-E549-9047-422684C80B95}"/>
            </a:ext>
          </a:extLst>
        </xdr:cNvPr>
        <xdr:cNvSpPr/>
      </xdr:nvSpPr>
      <xdr:spPr>
        <a:xfrm rot="16616789" flipV="1">
          <a:off x="9566087" y="4417336"/>
          <a:ext cx="262214" cy="103865"/>
        </a:xfrm>
        <a:prstGeom prst="flowChartInputOutpu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455734</xdr:colOff>
      <xdr:row>21</xdr:row>
      <xdr:rowOff>62602</xdr:rowOff>
    </xdr:from>
    <xdr:to>
      <xdr:col>12</xdr:col>
      <xdr:colOff>559599</xdr:colOff>
      <xdr:row>22</xdr:row>
      <xdr:rowOff>121616</xdr:rowOff>
    </xdr:to>
    <xdr:sp macro="" textlink="">
      <xdr:nvSpPr>
        <xdr:cNvPr id="92" name="Data 91">
          <a:extLst>
            <a:ext uri="{FF2B5EF4-FFF2-40B4-BE49-F238E27FC236}">
              <a16:creationId xmlns:a16="http://schemas.microsoft.com/office/drawing/2014/main" id="{C255A68F-7C4E-B346-9BC7-BA5B3ED0BD72}"/>
            </a:ext>
          </a:extLst>
        </xdr:cNvPr>
        <xdr:cNvSpPr/>
      </xdr:nvSpPr>
      <xdr:spPr>
        <a:xfrm rot="16616789" flipV="1">
          <a:off x="10252080" y="4408976"/>
          <a:ext cx="262214" cy="103865"/>
        </a:xfrm>
        <a:prstGeom prst="flowChartInputOutpu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42217</xdr:colOff>
      <xdr:row>23</xdr:row>
      <xdr:rowOff>38698</xdr:rowOff>
    </xdr:from>
    <xdr:to>
      <xdr:col>8</xdr:col>
      <xdr:colOff>249780</xdr:colOff>
      <xdr:row>23</xdr:row>
      <xdr:rowOff>147757</xdr:rowOff>
    </xdr:to>
    <xdr:sp macro="" textlink="">
      <xdr:nvSpPr>
        <xdr:cNvPr id="105" name="TextBox 104">
          <a:extLst>
            <a:ext uri="{FF2B5EF4-FFF2-40B4-BE49-F238E27FC236}">
              <a16:creationId xmlns:a16="http://schemas.microsoft.com/office/drawing/2014/main" id="{D8D47E9D-D26F-BF26-2E33-02A33EE43147}"/>
            </a:ext>
          </a:extLst>
        </xdr:cNvPr>
        <xdr:cNvSpPr txBox="1"/>
      </xdr:nvSpPr>
      <xdr:spPr>
        <a:xfrm>
          <a:off x="6656067" y="4731717"/>
          <a:ext cx="207563" cy="1090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CNVK</a:t>
          </a:r>
        </a:p>
      </xdr:txBody>
    </xdr:sp>
    <xdr:clientData/>
  </xdr:twoCellAnchor>
  <xdr:twoCellAnchor>
    <xdr:from>
      <xdr:col>9</xdr:col>
      <xdr:colOff>365871</xdr:colOff>
      <xdr:row>23</xdr:row>
      <xdr:rowOff>17590</xdr:rowOff>
    </xdr:from>
    <xdr:to>
      <xdr:col>9</xdr:col>
      <xdr:colOff>573434</xdr:colOff>
      <xdr:row>23</xdr:row>
      <xdr:rowOff>126649</xdr:rowOff>
    </xdr:to>
    <xdr:sp macro="" textlink="">
      <xdr:nvSpPr>
        <xdr:cNvPr id="106" name="TextBox 105">
          <a:extLst>
            <a:ext uri="{FF2B5EF4-FFF2-40B4-BE49-F238E27FC236}">
              <a16:creationId xmlns:a16="http://schemas.microsoft.com/office/drawing/2014/main" id="{E64835D3-6EA9-8182-6CBF-5FE83CD570C2}"/>
            </a:ext>
          </a:extLst>
        </xdr:cNvPr>
        <xdr:cNvSpPr txBox="1"/>
      </xdr:nvSpPr>
      <xdr:spPr>
        <a:xfrm>
          <a:off x="7806453" y="4710609"/>
          <a:ext cx="207563" cy="1090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CNVK</a:t>
          </a:r>
        </a:p>
      </xdr:txBody>
    </xdr:sp>
    <xdr:clientData/>
  </xdr:twoCellAnchor>
  <xdr:twoCellAnchor>
    <xdr:from>
      <xdr:col>9</xdr:col>
      <xdr:colOff>411653</xdr:colOff>
      <xdr:row>20</xdr:row>
      <xdr:rowOff>201564</xdr:rowOff>
    </xdr:from>
    <xdr:to>
      <xdr:col>9</xdr:col>
      <xdr:colOff>590723</xdr:colOff>
      <xdr:row>21</xdr:row>
      <xdr:rowOff>164642</xdr:rowOff>
    </xdr:to>
    <xdr:sp macro="" textlink="">
      <xdr:nvSpPr>
        <xdr:cNvPr id="112" name="Arc 111">
          <a:extLst>
            <a:ext uri="{FF2B5EF4-FFF2-40B4-BE49-F238E27FC236}">
              <a16:creationId xmlns:a16="http://schemas.microsoft.com/office/drawing/2014/main" id="{A5CE2E6D-0DE0-764C-8867-6FF35E64122B}"/>
            </a:ext>
          </a:extLst>
        </xdr:cNvPr>
        <xdr:cNvSpPr/>
      </xdr:nvSpPr>
      <xdr:spPr>
        <a:xfrm rot="18595264">
          <a:off x="7847549" y="4259168"/>
          <a:ext cx="166278" cy="179070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412076</xdr:colOff>
      <xdr:row>21</xdr:row>
      <xdr:rowOff>63744</xdr:rowOff>
    </xdr:from>
    <xdr:to>
      <xdr:col>9</xdr:col>
      <xdr:colOff>591146</xdr:colOff>
      <xdr:row>22</xdr:row>
      <xdr:rowOff>30815</xdr:rowOff>
    </xdr:to>
    <xdr:sp macro="" textlink="">
      <xdr:nvSpPr>
        <xdr:cNvPr id="113" name="Arc 112">
          <a:extLst>
            <a:ext uri="{FF2B5EF4-FFF2-40B4-BE49-F238E27FC236}">
              <a16:creationId xmlns:a16="http://schemas.microsoft.com/office/drawing/2014/main" id="{05603672-2058-164B-AC3F-8D9041D33022}"/>
            </a:ext>
          </a:extLst>
        </xdr:cNvPr>
        <xdr:cNvSpPr/>
      </xdr:nvSpPr>
      <xdr:spPr>
        <a:xfrm rot="18595264">
          <a:off x="7845975" y="4326545"/>
          <a:ext cx="170271" cy="179070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748203</xdr:colOff>
      <xdr:row>21</xdr:row>
      <xdr:rowOff>1539</xdr:rowOff>
    </xdr:from>
    <xdr:to>
      <xdr:col>10</xdr:col>
      <xdr:colOff>101773</xdr:colOff>
      <xdr:row>21</xdr:row>
      <xdr:rowOff>167817</xdr:rowOff>
    </xdr:to>
    <xdr:sp macro="" textlink="">
      <xdr:nvSpPr>
        <xdr:cNvPr id="114" name="Arc 113">
          <a:extLst>
            <a:ext uri="{FF2B5EF4-FFF2-40B4-BE49-F238E27FC236}">
              <a16:creationId xmlns:a16="http://schemas.microsoft.com/office/drawing/2014/main" id="{3DA0FF37-78DF-494D-B3CE-9FB64F18C0C6}"/>
            </a:ext>
          </a:extLst>
        </xdr:cNvPr>
        <xdr:cNvSpPr/>
      </xdr:nvSpPr>
      <xdr:spPr>
        <a:xfrm rot="18595264">
          <a:off x="8184099" y="4262343"/>
          <a:ext cx="166278" cy="179070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748626</xdr:colOff>
      <xdr:row>21</xdr:row>
      <xdr:rowOff>66919</xdr:rowOff>
    </xdr:from>
    <xdr:to>
      <xdr:col>10</xdr:col>
      <xdr:colOff>102196</xdr:colOff>
      <xdr:row>22</xdr:row>
      <xdr:rowOff>33990</xdr:rowOff>
    </xdr:to>
    <xdr:sp macro="" textlink="">
      <xdr:nvSpPr>
        <xdr:cNvPr id="115" name="Arc 114">
          <a:extLst>
            <a:ext uri="{FF2B5EF4-FFF2-40B4-BE49-F238E27FC236}">
              <a16:creationId xmlns:a16="http://schemas.microsoft.com/office/drawing/2014/main" id="{E8AB5BF5-2BF4-B24A-A487-201EC2867CD1}"/>
            </a:ext>
          </a:extLst>
        </xdr:cNvPr>
        <xdr:cNvSpPr/>
      </xdr:nvSpPr>
      <xdr:spPr>
        <a:xfrm rot="18595264">
          <a:off x="8182525" y="4329720"/>
          <a:ext cx="170271" cy="179070"/>
        </a:xfrm>
        <a:prstGeom prst="arc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20317</xdr:colOff>
      <xdr:row>21</xdr:row>
      <xdr:rowOff>7317</xdr:rowOff>
    </xdr:from>
    <xdr:to>
      <xdr:col>9</xdr:col>
      <xdr:colOff>227880</xdr:colOff>
      <xdr:row>21</xdr:row>
      <xdr:rowOff>116376</xdr:rowOff>
    </xdr:to>
    <xdr:sp macro="" textlink="">
      <xdr:nvSpPr>
        <xdr:cNvPr id="116" name="TextBox 115">
          <a:extLst>
            <a:ext uri="{FF2B5EF4-FFF2-40B4-BE49-F238E27FC236}">
              <a16:creationId xmlns:a16="http://schemas.microsoft.com/office/drawing/2014/main" id="{BF87BB85-B376-A249-A835-A95CA724F841}"/>
            </a:ext>
          </a:extLst>
        </xdr:cNvPr>
        <xdr:cNvSpPr txBox="1"/>
      </xdr:nvSpPr>
      <xdr:spPr>
        <a:xfrm>
          <a:off x="7449817" y="4274517"/>
          <a:ext cx="207563" cy="1090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CNVK</a:t>
          </a:r>
        </a:p>
      </xdr:txBody>
    </xdr:sp>
    <xdr:clientData/>
  </xdr:twoCellAnchor>
  <xdr:twoCellAnchor>
    <xdr:from>
      <xdr:col>10</xdr:col>
      <xdr:colOff>315396</xdr:colOff>
      <xdr:row>20</xdr:row>
      <xdr:rowOff>183059</xdr:rowOff>
    </xdr:from>
    <xdr:to>
      <xdr:col>10</xdr:col>
      <xdr:colOff>522959</xdr:colOff>
      <xdr:row>21</xdr:row>
      <xdr:rowOff>88918</xdr:rowOff>
    </xdr:to>
    <xdr:sp macro="" textlink="">
      <xdr:nvSpPr>
        <xdr:cNvPr id="117" name="TextBox 116">
          <a:extLst>
            <a:ext uri="{FF2B5EF4-FFF2-40B4-BE49-F238E27FC236}">
              <a16:creationId xmlns:a16="http://schemas.microsoft.com/office/drawing/2014/main" id="{0B713E9C-11DD-0442-B99E-9880FF06F33F}"/>
            </a:ext>
          </a:extLst>
        </xdr:cNvPr>
        <xdr:cNvSpPr txBox="1"/>
      </xdr:nvSpPr>
      <xdr:spPr>
        <a:xfrm>
          <a:off x="8570396" y="4247059"/>
          <a:ext cx="207563" cy="1090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CNVK</a:t>
          </a:r>
        </a:p>
      </xdr:txBody>
    </xdr:sp>
    <xdr:clientData/>
  </xdr:twoCellAnchor>
  <xdr:twoCellAnchor>
    <xdr:from>
      <xdr:col>8</xdr:col>
      <xdr:colOff>694136</xdr:colOff>
      <xdr:row>24</xdr:row>
      <xdr:rowOff>200269</xdr:rowOff>
    </xdr:from>
    <xdr:to>
      <xdr:col>9</xdr:col>
      <xdr:colOff>75582</xdr:colOff>
      <xdr:row>25</xdr:row>
      <xdr:rowOff>106128</xdr:rowOff>
    </xdr:to>
    <xdr:sp macro="" textlink="">
      <xdr:nvSpPr>
        <xdr:cNvPr id="118" name="TextBox 117">
          <a:extLst>
            <a:ext uri="{FF2B5EF4-FFF2-40B4-BE49-F238E27FC236}">
              <a16:creationId xmlns:a16="http://schemas.microsoft.com/office/drawing/2014/main" id="{EDDD4A39-BE6F-8E49-A1E8-91B9E4557189}"/>
            </a:ext>
          </a:extLst>
        </xdr:cNvPr>
        <xdr:cNvSpPr txBox="1"/>
      </xdr:nvSpPr>
      <xdr:spPr>
        <a:xfrm>
          <a:off x="7303068" y="5082987"/>
          <a:ext cx="207563" cy="1093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NUV</a:t>
          </a:r>
        </a:p>
      </xdr:txBody>
    </xdr:sp>
    <xdr:clientData/>
  </xdr:twoCellAnchor>
  <xdr:twoCellAnchor>
    <xdr:from>
      <xdr:col>9</xdr:col>
      <xdr:colOff>784885</xdr:colOff>
      <xdr:row>22</xdr:row>
      <xdr:rowOff>62912</xdr:rowOff>
    </xdr:from>
    <xdr:to>
      <xdr:col>10</xdr:col>
      <xdr:colOff>166332</xdr:colOff>
      <xdr:row>22</xdr:row>
      <xdr:rowOff>172218</xdr:rowOff>
    </xdr:to>
    <xdr:sp macro="" textlink="">
      <xdr:nvSpPr>
        <xdr:cNvPr id="119" name="TextBox 118">
          <a:extLst>
            <a:ext uri="{FF2B5EF4-FFF2-40B4-BE49-F238E27FC236}">
              <a16:creationId xmlns:a16="http://schemas.microsoft.com/office/drawing/2014/main" id="{2FE83C9E-8E2D-BD49-9FC3-999CA3AB8F23}"/>
            </a:ext>
          </a:extLst>
        </xdr:cNvPr>
        <xdr:cNvSpPr txBox="1"/>
      </xdr:nvSpPr>
      <xdr:spPr>
        <a:xfrm>
          <a:off x="8219934" y="4538737"/>
          <a:ext cx="207563" cy="1093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UV</a:t>
          </a:r>
        </a:p>
      </xdr:txBody>
    </xdr:sp>
    <xdr:clientData/>
  </xdr:twoCellAnchor>
  <xdr:twoCellAnchor>
    <xdr:from>
      <xdr:col>11</xdr:col>
      <xdr:colOff>464427</xdr:colOff>
      <xdr:row>24</xdr:row>
      <xdr:rowOff>172622</xdr:rowOff>
    </xdr:from>
    <xdr:to>
      <xdr:col>11</xdr:col>
      <xdr:colOff>671990</xdr:colOff>
      <xdr:row>25</xdr:row>
      <xdr:rowOff>78481</xdr:rowOff>
    </xdr:to>
    <xdr:sp macro="" textlink="">
      <xdr:nvSpPr>
        <xdr:cNvPr id="120" name="TextBox 119">
          <a:extLst>
            <a:ext uri="{FF2B5EF4-FFF2-40B4-BE49-F238E27FC236}">
              <a16:creationId xmlns:a16="http://schemas.microsoft.com/office/drawing/2014/main" id="{25422902-29DF-4DDE-2E0E-4A68313AA80B}"/>
            </a:ext>
          </a:extLst>
        </xdr:cNvPr>
        <xdr:cNvSpPr txBox="1"/>
      </xdr:nvSpPr>
      <xdr:spPr>
        <a:xfrm>
          <a:off x="9551709" y="5055340"/>
          <a:ext cx="207563" cy="1093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NUV</a:t>
          </a:r>
        </a:p>
      </xdr:txBody>
    </xdr:sp>
    <xdr:clientData/>
  </xdr:twoCellAnchor>
  <xdr:twoCellAnchor>
    <xdr:from>
      <xdr:col>12</xdr:col>
      <xdr:colOff>384282</xdr:colOff>
      <xdr:row>24</xdr:row>
      <xdr:rowOff>154127</xdr:rowOff>
    </xdr:from>
    <xdr:to>
      <xdr:col>12</xdr:col>
      <xdr:colOff>591845</xdr:colOff>
      <xdr:row>25</xdr:row>
      <xdr:rowOff>59986</xdr:rowOff>
    </xdr:to>
    <xdr:sp macro="" textlink="">
      <xdr:nvSpPr>
        <xdr:cNvPr id="121" name="TextBox 120">
          <a:extLst>
            <a:ext uri="{FF2B5EF4-FFF2-40B4-BE49-F238E27FC236}">
              <a16:creationId xmlns:a16="http://schemas.microsoft.com/office/drawing/2014/main" id="{848BAC23-97F5-6B08-0079-B14B6C8B871C}"/>
            </a:ext>
          </a:extLst>
        </xdr:cNvPr>
        <xdr:cNvSpPr txBox="1"/>
      </xdr:nvSpPr>
      <xdr:spPr>
        <a:xfrm>
          <a:off x="10297680" y="5036845"/>
          <a:ext cx="207563" cy="1093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UV</a:t>
          </a:r>
        </a:p>
      </xdr:txBody>
    </xdr:sp>
    <xdr:clientData/>
  </xdr:twoCellAnchor>
  <xdr:twoCellAnchor>
    <xdr:from>
      <xdr:col>13</xdr:col>
      <xdr:colOff>290079</xdr:colOff>
      <xdr:row>24</xdr:row>
      <xdr:rowOff>152401</xdr:rowOff>
    </xdr:from>
    <xdr:to>
      <xdr:col>13</xdr:col>
      <xdr:colOff>497642</xdr:colOff>
      <xdr:row>25</xdr:row>
      <xdr:rowOff>58260</xdr:rowOff>
    </xdr:to>
    <xdr:sp macro="" textlink="">
      <xdr:nvSpPr>
        <xdr:cNvPr id="122" name="TextBox 121">
          <a:extLst>
            <a:ext uri="{FF2B5EF4-FFF2-40B4-BE49-F238E27FC236}">
              <a16:creationId xmlns:a16="http://schemas.microsoft.com/office/drawing/2014/main" id="{D5D71321-05C7-2A43-B090-A0F1683BA0D4}"/>
            </a:ext>
          </a:extLst>
        </xdr:cNvPr>
        <xdr:cNvSpPr txBox="1"/>
      </xdr:nvSpPr>
      <xdr:spPr>
        <a:xfrm>
          <a:off x="11029594" y="5035119"/>
          <a:ext cx="207563" cy="1093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NUV</a:t>
          </a:r>
        </a:p>
      </xdr:txBody>
    </xdr:sp>
    <xdr:clientData/>
  </xdr:twoCellAnchor>
  <xdr:twoCellAnchor>
    <xdr:from>
      <xdr:col>14</xdr:col>
      <xdr:colOff>209934</xdr:colOff>
      <xdr:row>24</xdr:row>
      <xdr:rowOff>133906</xdr:rowOff>
    </xdr:from>
    <xdr:to>
      <xdr:col>14</xdr:col>
      <xdr:colOff>417497</xdr:colOff>
      <xdr:row>25</xdr:row>
      <xdr:rowOff>39765</xdr:rowOff>
    </xdr:to>
    <xdr:sp macro="" textlink="">
      <xdr:nvSpPr>
        <xdr:cNvPr id="123" name="TextBox 122">
          <a:extLst>
            <a:ext uri="{FF2B5EF4-FFF2-40B4-BE49-F238E27FC236}">
              <a16:creationId xmlns:a16="http://schemas.microsoft.com/office/drawing/2014/main" id="{D5CC8F4D-54A1-3C45-9527-490C41011AD4}"/>
            </a:ext>
          </a:extLst>
        </xdr:cNvPr>
        <xdr:cNvSpPr txBox="1"/>
      </xdr:nvSpPr>
      <xdr:spPr>
        <a:xfrm>
          <a:off x="11775565" y="5016624"/>
          <a:ext cx="207563" cy="1093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600">
              <a:solidFill>
                <a:schemeClr val="dk1"/>
              </a:solidFill>
            </a:rPr>
            <a:t>UV</a:t>
          </a:r>
        </a:p>
      </xdr:txBody>
    </xdr:sp>
    <xdr:clientData/>
  </xdr:twoCellAnchor>
  <xdr:twoCellAnchor>
    <xdr:from>
      <xdr:col>11</xdr:col>
      <xdr:colOff>444613</xdr:colOff>
      <xdr:row>22</xdr:row>
      <xdr:rowOff>147154</xdr:rowOff>
    </xdr:from>
    <xdr:to>
      <xdr:col>11</xdr:col>
      <xdr:colOff>668115</xdr:colOff>
      <xdr:row>24</xdr:row>
      <xdr:rowOff>50036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530F4012-1C6B-472F-33E0-B019479A222E}"/>
            </a:ext>
          </a:extLst>
        </xdr:cNvPr>
        <xdr:cNvGrpSpPr/>
      </xdr:nvGrpSpPr>
      <xdr:grpSpPr>
        <a:xfrm>
          <a:off x="9509117" y="4626085"/>
          <a:ext cx="223502" cy="310058"/>
          <a:chOff x="9523354" y="4651335"/>
          <a:chExt cx="223502" cy="312353"/>
        </a:xfrm>
      </xdr:grpSpPr>
      <xdr:sp macro="" textlink="">
        <xdr:nvSpPr>
          <xdr:cNvPr id="85" name="Rectangle 84">
            <a:extLst>
              <a:ext uri="{FF2B5EF4-FFF2-40B4-BE49-F238E27FC236}">
                <a16:creationId xmlns:a16="http://schemas.microsoft.com/office/drawing/2014/main" id="{2CD061CC-EE0B-A64C-B670-774F91676B05}"/>
              </a:ext>
            </a:extLst>
          </xdr:cNvPr>
          <xdr:cNvSpPr/>
        </xdr:nvSpPr>
        <xdr:spPr>
          <a:xfrm>
            <a:off x="9523354" y="4691501"/>
            <a:ext cx="223502" cy="216199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Data 85">
            <a:extLst>
              <a:ext uri="{FF2B5EF4-FFF2-40B4-BE49-F238E27FC236}">
                <a16:creationId xmlns:a16="http://schemas.microsoft.com/office/drawing/2014/main" id="{7BCF504E-DFE9-EF47-888E-A01DB72D28E3}"/>
              </a:ext>
            </a:extLst>
          </xdr:cNvPr>
          <xdr:cNvSpPr/>
        </xdr:nvSpPr>
        <xdr:spPr>
          <a:xfrm rot="16200000">
            <a:off x="9445267" y="4777191"/>
            <a:ext cx="265928" cy="107066"/>
          </a:xfrm>
          <a:prstGeom prst="flowChartInputOutpu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7" name="Data 86">
            <a:extLst>
              <a:ext uri="{FF2B5EF4-FFF2-40B4-BE49-F238E27FC236}">
                <a16:creationId xmlns:a16="http://schemas.microsoft.com/office/drawing/2014/main" id="{02283319-5739-7948-AB08-0300D1BCB3E8}"/>
              </a:ext>
            </a:extLst>
          </xdr:cNvPr>
          <xdr:cNvSpPr/>
        </xdr:nvSpPr>
        <xdr:spPr>
          <a:xfrm rot="16200000" flipV="1">
            <a:off x="9556460" y="4775392"/>
            <a:ext cx="265928" cy="103865"/>
          </a:xfrm>
          <a:prstGeom prst="flowChartInputOutpu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25" name="Straight Connector 124">
            <a:extLst>
              <a:ext uri="{FF2B5EF4-FFF2-40B4-BE49-F238E27FC236}">
                <a16:creationId xmlns:a16="http://schemas.microsoft.com/office/drawing/2014/main" id="{D02C8F6E-CF5E-7BE6-F754-9A22D5855C4B}"/>
              </a:ext>
            </a:extLst>
          </xdr:cNvPr>
          <xdr:cNvCxnSpPr/>
        </xdr:nvCxnSpPr>
        <xdr:spPr>
          <a:xfrm flipH="1" flipV="1">
            <a:off x="9584181" y="4651335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27" name="Straight Connector 126">
            <a:extLst>
              <a:ext uri="{FF2B5EF4-FFF2-40B4-BE49-F238E27FC236}">
                <a16:creationId xmlns:a16="http://schemas.microsoft.com/office/drawing/2014/main" id="{72F57C53-FA14-7B41-8EA2-EDA67E14BB63}"/>
              </a:ext>
            </a:extLst>
          </xdr:cNvPr>
          <xdr:cNvCxnSpPr/>
        </xdr:nvCxnSpPr>
        <xdr:spPr>
          <a:xfrm flipH="1" flipV="1">
            <a:off x="9630047" y="4653366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28" name="Straight Connector 127">
            <a:extLst>
              <a:ext uri="{FF2B5EF4-FFF2-40B4-BE49-F238E27FC236}">
                <a16:creationId xmlns:a16="http://schemas.microsoft.com/office/drawing/2014/main" id="{8E99F8DB-454B-D744-88D4-118FDFB59ACC}"/>
              </a:ext>
            </a:extLst>
          </xdr:cNvPr>
          <xdr:cNvCxnSpPr/>
        </xdr:nvCxnSpPr>
        <xdr:spPr>
          <a:xfrm flipH="1" flipV="1">
            <a:off x="9677672" y="4653366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29" name="Straight Connector 128">
            <a:extLst>
              <a:ext uri="{FF2B5EF4-FFF2-40B4-BE49-F238E27FC236}">
                <a16:creationId xmlns:a16="http://schemas.microsoft.com/office/drawing/2014/main" id="{143D1DD7-981B-A44B-B2FC-F1F1F0E10BE7}"/>
              </a:ext>
            </a:extLst>
          </xdr:cNvPr>
          <xdr:cNvCxnSpPr/>
        </xdr:nvCxnSpPr>
        <xdr:spPr>
          <a:xfrm flipH="1" flipV="1">
            <a:off x="9658622" y="4697816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30" name="Straight Connector 129">
            <a:extLst>
              <a:ext uri="{FF2B5EF4-FFF2-40B4-BE49-F238E27FC236}">
                <a16:creationId xmlns:a16="http://schemas.microsoft.com/office/drawing/2014/main" id="{35B1F83B-CE78-1549-B1F9-0FF2805F94A6}"/>
              </a:ext>
            </a:extLst>
          </xdr:cNvPr>
          <xdr:cNvCxnSpPr/>
        </xdr:nvCxnSpPr>
        <xdr:spPr>
          <a:xfrm flipH="1" flipV="1">
            <a:off x="9682263" y="4690322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31" name="Straight Connector 130">
            <a:extLst>
              <a:ext uri="{FF2B5EF4-FFF2-40B4-BE49-F238E27FC236}">
                <a16:creationId xmlns:a16="http://schemas.microsoft.com/office/drawing/2014/main" id="{8FC5CC31-2E4E-464F-8222-BE23C63ABA69}"/>
              </a:ext>
            </a:extLst>
          </xdr:cNvPr>
          <xdr:cNvCxnSpPr/>
        </xdr:nvCxnSpPr>
        <xdr:spPr>
          <a:xfrm flipH="1" flipV="1">
            <a:off x="9704488" y="4683972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35" name="Straight Connector 134">
            <a:extLst>
              <a:ext uri="{FF2B5EF4-FFF2-40B4-BE49-F238E27FC236}">
                <a16:creationId xmlns:a16="http://schemas.microsoft.com/office/drawing/2014/main" id="{64B19A95-A430-8D4E-8B64-6FC07FDAA580}"/>
              </a:ext>
            </a:extLst>
          </xdr:cNvPr>
          <xdr:cNvCxnSpPr/>
        </xdr:nvCxnSpPr>
        <xdr:spPr>
          <a:xfrm flipH="1" flipV="1">
            <a:off x="9563372" y="4681941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36" name="Straight Connector 135">
            <a:extLst>
              <a:ext uri="{FF2B5EF4-FFF2-40B4-BE49-F238E27FC236}">
                <a16:creationId xmlns:a16="http://schemas.microsoft.com/office/drawing/2014/main" id="{7F54C00D-F160-C345-A677-8D66C497E061}"/>
              </a:ext>
            </a:extLst>
          </xdr:cNvPr>
          <xdr:cNvCxnSpPr/>
        </xdr:nvCxnSpPr>
        <xdr:spPr>
          <a:xfrm flipH="1" flipV="1">
            <a:off x="9582422" y="4688291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37" name="Straight Connector 136">
            <a:extLst>
              <a:ext uri="{FF2B5EF4-FFF2-40B4-BE49-F238E27FC236}">
                <a16:creationId xmlns:a16="http://schemas.microsoft.com/office/drawing/2014/main" id="{EF042122-0B45-C044-8AD6-5F639DE49D60}"/>
              </a:ext>
            </a:extLst>
          </xdr:cNvPr>
          <xdr:cNvCxnSpPr/>
        </xdr:nvCxnSpPr>
        <xdr:spPr>
          <a:xfrm flipH="1" flipV="1">
            <a:off x="9607822" y="4697816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236725</xdr:colOff>
      <xdr:row>22</xdr:row>
      <xdr:rowOff>134358</xdr:rowOff>
    </xdr:from>
    <xdr:to>
      <xdr:col>13</xdr:col>
      <xdr:colOff>460227</xdr:colOff>
      <xdr:row>24</xdr:row>
      <xdr:rowOff>37240</xdr:rowOff>
    </xdr:to>
    <xdr:grpSp>
      <xdr:nvGrpSpPr>
        <xdr:cNvPr id="153" name="Group 152">
          <a:extLst>
            <a:ext uri="{FF2B5EF4-FFF2-40B4-BE49-F238E27FC236}">
              <a16:creationId xmlns:a16="http://schemas.microsoft.com/office/drawing/2014/main" id="{8DD6FD51-7C62-574B-9D59-B05CC89F0725}"/>
            </a:ext>
          </a:extLst>
        </xdr:cNvPr>
        <xdr:cNvGrpSpPr/>
      </xdr:nvGrpSpPr>
      <xdr:grpSpPr>
        <a:xfrm>
          <a:off x="10949320" y="4613289"/>
          <a:ext cx="223502" cy="310058"/>
          <a:chOff x="9523354" y="4651335"/>
          <a:chExt cx="223502" cy="312353"/>
        </a:xfrm>
      </xdr:grpSpPr>
      <xdr:sp macro="" textlink="">
        <xdr:nvSpPr>
          <xdr:cNvPr id="154" name="Rectangle 153">
            <a:extLst>
              <a:ext uri="{FF2B5EF4-FFF2-40B4-BE49-F238E27FC236}">
                <a16:creationId xmlns:a16="http://schemas.microsoft.com/office/drawing/2014/main" id="{C907B323-68D7-4563-A79F-1C1931F6A3A2}"/>
              </a:ext>
            </a:extLst>
          </xdr:cNvPr>
          <xdr:cNvSpPr/>
        </xdr:nvSpPr>
        <xdr:spPr>
          <a:xfrm>
            <a:off x="9523354" y="4691501"/>
            <a:ext cx="223502" cy="216199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55" name="Data 154">
            <a:extLst>
              <a:ext uri="{FF2B5EF4-FFF2-40B4-BE49-F238E27FC236}">
                <a16:creationId xmlns:a16="http://schemas.microsoft.com/office/drawing/2014/main" id="{A46D761F-E8ED-15C4-7B7C-84AA38A445C6}"/>
              </a:ext>
            </a:extLst>
          </xdr:cNvPr>
          <xdr:cNvSpPr/>
        </xdr:nvSpPr>
        <xdr:spPr>
          <a:xfrm rot="16200000">
            <a:off x="9445267" y="4777191"/>
            <a:ext cx="265928" cy="107066"/>
          </a:xfrm>
          <a:prstGeom prst="flowChartInputOutpu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56" name="Data 155">
            <a:extLst>
              <a:ext uri="{FF2B5EF4-FFF2-40B4-BE49-F238E27FC236}">
                <a16:creationId xmlns:a16="http://schemas.microsoft.com/office/drawing/2014/main" id="{47F3EC9D-C06F-CF31-6FF2-47CFFC5C6848}"/>
              </a:ext>
            </a:extLst>
          </xdr:cNvPr>
          <xdr:cNvSpPr/>
        </xdr:nvSpPr>
        <xdr:spPr>
          <a:xfrm rot="16200000" flipV="1">
            <a:off x="9556460" y="4775392"/>
            <a:ext cx="265928" cy="103865"/>
          </a:xfrm>
          <a:prstGeom prst="flowChartInputOutpu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57" name="Straight Connector 156">
            <a:extLst>
              <a:ext uri="{FF2B5EF4-FFF2-40B4-BE49-F238E27FC236}">
                <a16:creationId xmlns:a16="http://schemas.microsoft.com/office/drawing/2014/main" id="{6B7B4153-5EC7-7D87-8B9A-7B30A2333D77}"/>
              </a:ext>
            </a:extLst>
          </xdr:cNvPr>
          <xdr:cNvCxnSpPr/>
        </xdr:nvCxnSpPr>
        <xdr:spPr>
          <a:xfrm flipH="1" flipV="1">
            <a:off x="9584181" y="4651335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58" name="Straight Connector 157">
            <a:extLst>
              <a:ext uri="{FF2B5EF4-FFF2-40B4-BE49-F238E27FC236}">
                <a16:creationId xmlns:a16="http://schemas.microsoft.com/office/drawing/2014/main" id="{BFEB66DF-5129-B8C1-2AD0-AA544EA0ADCE}"/>
              </a:ext>
            </a:extLst>
          </xdr:cNvPr>
          <xdr:cNvCxnSpPr/>
        </xdr:nvCxnSpPr>
        <xdr:spPr>
          <a:xfrm flipH="1" flipV="1">
            <a:off x="9630047" y="4653366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59" name="Straight Connector 158">
            <a:extLst>
              <a:ext uri="{FF2B5EF4-FFF2-40B4-BE49-F238E27FC236}">
                <a16:creationId xmlns:a16="http://schemas.microsoft.com/office/drawing/2014/main" id="{6EE25602-332E-FC8E-CBCE-FBD619D0BA37}"/>
              </a:ext>
            </a:extLst>
          </xdr:cNvPr>
          <xdr:cNvCxnSpPr/>
        </xdr:nvCxnSpPr>
        <xdr:spPr>
          <a:xfrm flipH="1" flipV="1">
            <a:off x="9677672" y="4653366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4E7DD548-2B88-D3EA-FDB6-D8B54114CBD0}"/>
              </a:ext>
            </a:extLst>
          </xdr:cNvPr>
          <xdr:cNvCxnSpPr/>
        </xdr:nvCxnSpPr>
        <xdr:spPr>
          <a:xfrm flipH="1" flipV="1">
            <a:off x="9658622" y="4697816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61" name="Straight Connector 160">
            <a:extLst>
              <a:ext uri="{FF2B5EF4-FFF2-40B4-BE49-F238E27FC236}">
                <a16:creationId xmlns:a16="http://schemas.microsoft.com/office/drawing/2014/main" id="{FCFAF2D4-A2C6-E615-96FD-F0BD9BD3403E}"/>
              </a:ext>
            </a:extLst>
          </xdr:cNvPr>
          <xdr:cNvCxnSpPr/>
        </xdr:nvCxnSpPr>
        <xdr:spPr>
          <a:xfrm flipH="1" flipV="1">
            <a:off x="9682263" y="4690322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32401345-467A-6EEA-6A59-5B5079570D1B}"/>
              </a:ext>
            </a:extLst>
          </xdr:cNvPr>
          <xdr:cNvCxnSpPr/>
        </xdr:nvCxnSpPr>
        <xdr:spPr>
          <a:xfrm flipH="1" flipV="1">
            <a:off x="9704488" y="4683972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63" name="Straight Connector 162">
            <a:extLst>
              <a:ext uri="{FF2B5EF4-FFF2-40B4-BE49-F238E27FC236}">
                <a16:creationId xmlns:a16="http://schemas.microsoft.com/office/drawing/2014/main" id="{7D956732-F75F-5A60-DAB7-5A0AB1DDE886}"/>
              </a:ext>
            </a:extLst>
          </xdr:cNvPr>
          <xdr:cNvCxnSpPr/>
        </xdr:nvCxnSpPr>
        <xdr:spPr>
          <a:xfrm flipH="1" flipV="1">
            <a:off x="9563372" y="4681941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64" name="Straight Connector 163">
            <a:extLst>
              <a:ext uri="{FF2B5EF4-FFF2-40B4-BE49-F238E27FC236}">
                <a16:creationId xmlns:a16="http://schemas.microsoft.com/office/drawing/2014/main" id="{B12A18E9-FACF-3E25-E4DB-DF553EA9E0D7}"/>
              </a:ext>
            </a:extLst>
          </xdr:cNvPr>
          <xdr:cNvCxnSpPr/>
        </xdr:nvCxnSpPr>
        <xdr:spPr>
          <a:xfrm flipH="1" flipV="1">
            <a:off x="9582422" y="4688291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65" name="Straight Connector 164">
            <a:extLst>
              <a:ext uri="{FF2B5EF4-FFF2-40B4-BE49-F238E27FC236}">
                <a16:creationId xmlns:a16="http://schemas.microsoft.com/office/drawing/2014/main" id="{F6FC6E1F-ACD5-D128-D042-EC80FAF7652A}"/>
              </a:ext>
            </a:extLst>
          </xdr:cNvPr>
          <xdr:cNvCxnSpPr/>
        </xdr:nvCxnSpPr>
        <xdr:spPr>
          <a:xfrm flipH="1" flipV="1">
            <a:off x="9607822" y="4697816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130007</xdr:colOff>
      <xdr:row>22</xdr:row>
      <xdr:rowOff>149202</xdr:rowOff>
    </xdr:from>
    <xdr:to>
      <xdr:col>14</xdr:col>
      <xdr:colOff>353509</xdr:colOff>
      <xdr:row>24</xdr:row>
      <xdr:rowOff>52084</xdr:rowOff>
    </xdr:to>
    <xdr:grpSp>
      <xdr:nvGrpSpPr>
        <xdr:cNvPr id="166" name="Group 165">
          <a:extLst>
            <a:ext uri="{FF2B5EF4-FFF2-40B4-BE49-F238E27FC236}">
              <a16:creationId xmlns:a16="http://schemas.microsoft.com/office/drawing/2014/main" id="{19259FBB-50DA-ED49-AC2A-36DFB40D231C}"/>
            </a:ext>
          </a:extLst>
        </xdr:cNvPr>
        <xdr:cNvGrpSpPr/>
      </xdr:nvGrpSpPr>
      <xdr:grpSpPr>
        <a:xfrm>
          <a:off x="11666648" y="4628133"/>
          <a:ext cx="223502" cy="310058"/>
          <a:chOff x="9523354" y="4651335"/>
          <a:chExt cx="223502" cy="312353"/>
        </a:xfrm>
      </xdr:grpSpPr>
      <xdr:sp macro="" textlink="">
        <xdr:nvSpPr>
          <xdr:cNvPr id="167" name="Rectangle 166">
            <a:extLst>
              <a:ext uri="{FF2B5EF4-FFF2-40B4-BE49-F238E27FC236}">
                <a16:creationId xmlns:a16="http://schemas.microsoft.com/office/drawing/2014/main" id="{8F0396F3-D771-179F-908F-00970EC35043}"/>
              </a:ext>
            </a:extLst>
          </xdr:cNvPr>
          <xdr:cNvSpPr/>
        </xdr:nvSpPr>
        <xdr:spPr>
          <a:xfrm>
            <a:off x="9523354" y="4691501"/>
            <a:ext cx="223502" cy="216199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8" name="Data 167">
            <a:extLst>
              <a:ext uri="{FF2B5EF4-FFF2-40B4-BE49-F238E27FC236}">
                <a16:creationId xmlns:a16="http://schemas.microsoft.com/office/drawing/2014/main" id="{BCF0E759-92DA-017E-E921-2020FE7E048E}"/>
              </a:ext>
            </a:extLst>
          </xdr:cNvPr>
          <xdr:cNvSpPr/>
        </xdr:nvSpPr>
        <xdr:spPr>
          <a:xfrm rot="16200000">
            <a:off x="9445267" y="4777191"/>
            <a:ext cx="265928" cy="107066"/>
          </a:xfrm>
          <a:prstGeom prst="flowChartInputOutpu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9" name="Data 168">
            <a:extLst>
              <a:ext uri="{FF2B5EF4-FFF2-40B4-BE49-F238E27FC236}">
                <a16:creationId xmlns:a16="http://schemas.microsoft.com/office/drawing/2014/main" id="{9568414F-8202-539D-2B88-BB8A5BD2730E}"/>
              </a:ext>
            </a:extLst>
          </xdr:cNvPr>
          <xdr:cNvSpPr/>
        </xdr:nvSpPr>
        <xdr:spPr>
          <a:xfrm rot="16200000" flipV="1">
            <a:off x="9556460" y="4775392"/>
            <a:ext cx="265928" cy="103865"/>
          </a:xfrm>
          <a:prstGeom prst="flowChartInputOutpu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70" name="Straight Connector 169">
            <a:extLst>
              <a:ext uri="{FF2B5EF4-FFF2-40B4-BE49-F238E27FC236}">
                <a16:creationId xmlns:a16="http://schemas.microsoft.com/office/drawing/2014/main" id="{ACFE6592-CE47-27F4-C6FD-CD596FF60000}"/>
              </a:ext>
            </a:extLst>
          </xdr:cNvPr>
          <xdr:cNvCxnSpPr/>
        </xdr:nvCxnSpPr>
        <xdr:spPr>
          <a:xfrm flipH="1" flipV="1">
            <a:off x="9584181" y="4651335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71" name="Straight Connector 170">
            <a:extLst>
              <a:ext uri="{FF2B5EF4-FFF2-40B4-BE49-F238E27FC236}">
                <a16:creationId xmlns:a16="http://schemas.microsoft.com/office/drawing/2014/main" id="{AFD463C1-0134-9D2E-C2E4-AE5CD30960FE}"/>
              </a:ext>
            </a:extLst>
          </xdr:cNvPr>
          <xdr:cNvCxnSpPr/>
        </xdr:nvCxnSpPr>
        <xdr:spPr>
          <a:xfrm flipH="1" flipV="1">
            <a:off x="9630047" y="4653366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72" name="Straight Connector 171">
            <a:extLst>
              <a:ext uri="{FF2B5EF4-FFF2-40B4-BE49-F238E27FC236}">
                <a16:creationId xmlns:a16="http://schemas.microsoft.com/office/drawing/2014/main" id="{B836AB85-2D27-3F77-1ABB-320385F398C8}"/>
              </a:ext>
            </a:extLst>
          </xdr:cNvPr>
          <xdr:cNvCxnSpPr/>
        </xdr:nvCxnSpPr>
        <xdr:spPr>
          <a:xfrm flipH="1" flipV="1">
            <a:off x="9677672" y="4653366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73" name="Straight Connector 172">
            <a:extLst>
              <a:ext uri="{FF2B5EF4-FFF2-40B4-BE49-F238E27FC236}">
                <a16:creationId xmlns:a16="http://schemas.microsoft.com/office/drawing/2014/main" id="{6C4FE6E0-7ED6-A4A2-F013-40DD62D8B520}"/>
              </a:ext>
            </a:extLst>
          </xdr:cNvPr>
          <xdr:cNvCxnSpPr/>
        </xdr:nvCxnSpPr>
        <xdr:spPr>
          <a:xfrm flipH="1" flipV="1">
            <a:off x="9658622" y="4697816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74" name="Straight Connector 173">
            <a:extLst>
              <a:ext uri="{FF2B5EF4-FFF2-40B4-BE49-F238E27FC236}">
                <a16:creationId xmlns:a16="http://schemas.microsoft.com/office/drawing/2014/main" id="{D00840D3-EAFF-3AD3-6F3B-D662428ECED2}"/>
              </a:ext>
            </a:extLst>
          </xdr:cNvPr>
          <xdr:cNvCxnSpPr/>
        </xdr:nvCxnSpPr>
        <xdr:spPr>
          <a:xfrm flipH="1" flipV="1">
            <a:off x="9682263" y="4690322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75" name="Straight Connector 174">
            <a:extLst>
              <a:ext uri="{FF2B5EF4-FFF2-40B4-BE49-F238E27FC236}">
                <a16:creationId xmlns:a16="http://schemas.microsoft.com/office/drawing/2014/main" id="{7379D70C-E5BA-A6A2-E62F-55A30C0955EA}"/>
              </a:ext>
            </a:extLst>
          </xdr:cNvPr>
          <xdr:cNvCxnSpPr/>
        </xdr:nvCxnSpPr>
        <xdr:spPr>
          <a:xfrm flipH="1" flipV="1">
            <a:off x="9704488" y="4683972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76" name="Straight Connector 175">
            <a:extLst>
              <a:ext uri="{FF2B5EF4-FFF2-40B4-BE49-F238E27FC236}">
                <a16:creationId xmlns:a16="http://schemas.microsoft.com/office/drawing/2014/main" id="{ADD14004-ACE9-F23E-A881-475DF537182D}"/>
              </a:ext>
            </a:extLst>
          </xdr:cNvPr>
          <xdr:cNvCxnSpPr/>
        </xdr:nvCxnSpPr>
        <xdr:spPr>
          <a:xfrm flipH="1" flipV="1">
            <a:off x="9563372" y="4681941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D08097E6-8907-6686-62FA-B0EB077137B7}"/>
              </a:ext>
            </a:extLst>
          </xdr:cNvPr>
          <xdr:cNvCxnSpPr/>
        </xdr:nvCxnSpPr>
        <xdr:spPr>
          <a:xfrm flipH="1" flipV="1">
            <a:off x="9582422" y="4688291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78" name="Straight Connector 177">
            <a:extLst>
              <a:ext uri="{FF2B5EF4-FFF2-40B4-BE49-F238E27FC236}">
                <a16:creationId xmlns:a16="http://schemas.microsoft.com/office/drawing/2014/main" id="{877579EC-8CE8-A2A6-BD5B-993AA87D0A8F}"/>
              </a:ext>
            </a:extLst>
          </xdr:cNvPr>
          <xdr:cNvCxnSpPr/>
        </xdr:nvCxnSpPr>
        <xdr:spPr>
          <a:xfrm flipH="1" flipV="1">
            <a:off x="9607822" y="4697816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316700</xdr:colOff>
      <xdr:row>22</xdr:row>
      <xdr:rowOff>137557</xdr:rowOff>
    </xdr:from>
    <xdr:to>
      <xdr:col>12</xdr:col>
      <xdr:colOff>540202</xdr:colOff>
      <xdr:row>24</xdr:row>
      <xdr:rowOff>40439</xdr:rowOff>
    </xdr:to>
    <xdr:grpSp>
      <xdr:nvGrpSpPr>
        <xdr:cNvPr id="140" name="Group 139">
          <a:extLst>
            <a:ext uri="{FF2B5EF4-FFF2-40B4-BE49-F238E27FC236}">
              <a16:creationId xmlns:a16="http://schemas.microsoft.com/office/drawing/2014/main" id="{400C8272-C024-1645-B68C-3F8DA71EB6B9}"/>
            </a:ext>
          </a:extLst>
        </xdr:cNvPr>
        <xdr:cNvGrpSpPr/>
      </xdr:nvGrpSpPr>
      <xdr:grpSpPr>
        <a:xfrm>
          <a:off x="10205250" y="4616488"/>
          <a:ext cx="223502" cy="310058"/>
          <a:chOff x="9523354" y="4651335"/>
          <a:chExt cx="223502" cy="312353"/>
        </a:xfrm>
      </xdr:grpSpPr>
      <xdr:sp macro="" textlink="">
        <xdr:nvSpPr>
          <xdr:cNvPr id="141" name="Rectangle 140">
            <a:extLst>
              <a:ext uri="{FF2B5EF4-FFF2-40B4-BE49-F238E27FC236}">
                <a16:creationId xmlns:a16="http://schemas.microsoft.com/office/drawing/2014/main" id="{B6AC7969-8321-7716-EC61-98D45F4AD72D}"/>
              </a:ext>
            </a:extLst>
          </xdr:cNvPr>
          <xdr:cNvSpPr/>
        </xdr:nvSpPr>
        <xdr:spPr>
          <a:xfrm>
            <a:off x="9523354" y="4691501"/>
            <a:ext cx="223502" cy="216199"/>
          </a:xfrm>
          <a:prstGeom prst="rect">
            <a:avLst/>
          </a:prstGeom>
          <a:solidFill>
            <a:srgbClr val="92D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2" name="Data 141">
            <a:extLst>
              <a:ext uri="{FF2B5EF4-FFF2-40B4-BE49-F238E27FC236}">
                <a16:creationId xmlns:a16="http://schemas.microsoft.com/office/drawing/2014/main" id="{B7CB150C-042A-7D6E-4BEF-F30EC40F7D43}"/>
              </a:ext>
            </a:extLst>
          </xdr:cNvPr>
          <xdr:cNvSpPr/>
        </xdr:nvSpPr>
        <xdr:spPr>
          <a:xfrm rot="16200000">
            <a:off x="9445267" y="4777191"/>
            <a:ext cx="265928" cy="107066"/>
          </a:xfrm>
          <a:prstGeom prst="flowChartInputOutpu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3" name="Data 142">
            <a:extLst>
              <a:ext uri="{FF2B5EF4-FFF2-40B4-BE49-F238E27FC236}">
                <a16:creationId xmlns:a16="http://schemas.microsoft.com/office/drawing/2014/main" id="{1F12A33E-8257-45A2-69C1-7AFA3FAEC0C7}"/>
              </a:ext>
            </a:extLst>
          </xdr:cNvPr>
          <xdr:cNvSpPr/>
        </xdr:nvSpPr>
        <xdr:spPr>
          <a:xfrm rot="16200000" flipV="1">
            <a:off x="9556460" y="4775392"/>
            <a:ext cx="265928" cy="103865"/>
          </a:xfrm>
          <a:prstGeom prst="flowChartInputOutput">
            <a:avLst/>
          </a:prstGeom>
          <a:solidFill>
            <a:srgbClr val="00B050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44" name="Straight Connector 143">
            <a:extLst>
              <a:ext uri="{FF2B5EF4-FFF2-40B4-BE49-F238E27FC236}">
                <a16:creationId xmlns:a16="http://schemas.microsoft.com/office/drawing/2014/main" id="{DC32F4DB-23FE-C33D-6457-5D18ECBE8594}"/>
              </a:ext>
            </a:extLst>
          </xdr:cNvPr>
          <xdr:cNvCxnSpPr/>
        </xdr:nvCxnSpPr>
        <xdr:spPr>
          <a:xfrm flipH="1" flipV="1">
            <a:off x="9584181" y="4651335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45" name="Straight Connector 144">
            <a:extLst>
              <a:ext uri="{FF2B5EF4-FFF2-40B4-BE49-F238E27FC236}">
                <a16:creationId xmlns:a16="http://schemas.microsoft.com/office/drawing/2014/main" id="{FC770728-6D01-1A9F-D472-2289CB91A37F}"/>
              </a:ext>
            </a:extLst>
          </xdr:cNvPr>
          <xdr:cNvCxnSpPr/>
        </xdr:nvCxnSpPr>
        <xdr:spPr>
          <a:xfrm flipH="1" flipV="1">
            <a:off x="9630047" y="4653366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46" name="Straight Connector 145">
            <a:extLst>
              <a:ext uri="{FF2B5EF4-FFF2-40B4-BE49-F238E27FC236}">
                <a16:creationId xmlns:a16="http://schemas.microsoft.com/office/drawing/2014/main" id="{67E5AEBB-0DD1-E4B3-F1D6-8000EAAD7680}"/>
              </a:ext>
            </a:extLst>
          </xdr:cNvPr>
          <xdr:cNvCxnSpPr/>
        </xdr:nvCxnSpPr>
        <xdr:spPr>
          <a:xfrm flipH="1" flipV="1">
            <a:off x="9677672" y="4653366"/>
            <a:ext cx="473" cy="39218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47" name="Straight Connector 146">
            <a:extLst>
              <a:ext uri="{FF2B5EF4-FFF2-40B4-BE49-F238E27FC236}">
                <a16:creationId xmlns:a16="http://schemas.microsoft.com/office/drawing/2014/main" id="{2E2199F0-7959-38D4-CF7B-E8FC368CCECA}"/>
              </a:ext>
            </a:extLst>
          </xdr:cNvPr>
          <xdr:cNvCxnSpPr/>
        </xdr:nvCxnSpPr>
        <xdr:spPr>
          <a:xfrm flipH="1" flipV="1">
            <a:off x="9658622" y="4697816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48" name="Straight Connector 147">
            <a:extLst>
              <a:ext uri="{FF2B5EF4-FFF2-40B4-BE49-F238E27FC236}">
                <a16:creationId xmlns:a16="http://schemas.microsoft.com/office/drawing/2014/main" id="{D0F1A000-EC75-DC89-AA1A-508AB3F681E5}"/>
              </a:ext>
            </a:extLst>
          </xdr:cNvPr>
          <xdr:cNvCxnSpPr/>
        </xdr:nvCxnSpPr>
        <xdr:spPr>
          <a:xfrm flipH="1" flipV="1">
            <a:off x="9682263" y="4690322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49" name="Straight Connector 148">
            <a:extLst>
              <a:ext uri="{FF2B5EF4-FFF2-40B4-BE49-F238E27FC236}">
                <a16:creationId xmlns:a16="http://schemas.microsoft.com/office/drawing/2014/main" id="{D775E77B-1DE5-08D1-B816-6DC76D3369BA}"/>
              </a:ext>
            </a:extLst>
          </xdr:cNvPr>
          <xdr:cNvCxnSpPr/>
        </xdr:nvCxnSpPr>
        <xdr:spPr>
          <a:xfrm flipH="1" flipV="1">
            <a:off x="9704488" y="4683972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50" name="Straight Connector 149">
            <a:extLst>
              <a:ext uri="{FF2B5EF4-FFF2-40B4-BE49-F238E27FC236}">
                <a16:creationId xmlns:a16="http://schemas.microsoft.com/office/drawing/2014/main" id="{8C8D5271-BF91-B165-4224-9096D5DDF748}"/>
              </a:ext>
            </a:extLst>
          </xdr:cNvPr>
          <xdr:cNvCxnSpPr/>
        </xdr:nvCxnSpPr>
        <xdr:spPr>
          <a:xfrm flipH="1" flipV="1">
            <a:off x="9563372" y="4681941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51" name="Straight Connector 150">
            <a:extLst>
              <a:ext uri="{FF2B5EF4-FFF2-40B4-BE49-F238E27FC236}">
                <a16:creationId xmlns:a16="http://schemas.microsoft.com/office/drawing/2014/main" id="{6D6BCB0D-3545-1804-DE43-B638FE39E613}"/>
              </a:ext>
            </a:extLst>
          </xdr:cNvPr>
          <xdr:cNvCxnSpPr/>
        </xdr:nvCxnSpPr>
        <xdr:spPr>
          <a:xfrm flipH="1" flipV="1">
            <a:off x="9582422" y="4688291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52" name="Straight Connector 151">
            <a:extLst>
              <a:ext uri="{FF2B5EF4-FFF2-40B4-BE49-F238E27FC236}">
                <a16:creationId xmlns:a16="http://schemas.microsoft.com/office/drawing/2014/main" id="{78516E5E-9265-D81E-1344-6DC50AA40FA4}"/>
              </a:ext>
            </a:extLst>
          </xdr:cNvPr>
          <xdr:cNvCxnSpPr/>
        </xdr:nvCxnSpPr>
        <xdr:spPr>
          <a:xfrm flipH="1" flipV="1">
            <a:off x="9607822" y="4697816"/>
            <a:ext cx="473" cy="4075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363039</xdr:colOff>
      <xdr:row>21</xdr:row>
      <xdr:rowOff>142725</xdr:rowOff>
    </xdr:from>
    <xdr:to>
      <xdr:col>13</xdr:col>
      <xdr:colOff>466904</xdr:colOff>
      <xdr:row>22</xdr:row>
      <xdr:rowOff>203918</xdr:rowOff>
    </xdr:to>
    <xdr:sp macro="" textlink="">
      <xdr:nvSpPr>
        <xdr:cNvPr id="96" name="Data 95">
          <a:extLst>
            <a:ext uri="{FF2B5EF4-FFF2-40B4-BE49-F238E27FC236}">
              <a16:creationId xmlns:a16="http://schemas.microsoft.com/office/drawing/2014/main" id="{4C2DB099-B84B-7648-8E0D-46BFC1B2CA56}"/>
            </a:ext>
          </a:extLst>
        </xdr:cNvPr>
        <xdr:cNvSpPr/>
      </xdr:nvSpPr>
      <xdr:spPr>
        <a:xfrm rot="16616789" flipV="1">
          <a:off x="11011429" y="4523202"/>
          <a:ext cx="265928" cy="103865"/>
        </a:xfrm>
        <a:prstGeom prst="flowChartInputOutpu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255397</xdr:colOff>
      <xdr:row>21</xdr:row>
      <xdr:rowOff>163269</xdr:rowOff>
    </xdr:from>
    <xdr:to>
      <xdr:col>14</xdr:col>
      <xdr:colOff>359262</xdr:colOff>
      <xdr:row>23</xdr:row>
      <xdr:rowOff>19726</xdr:rowOff>
    </xdr:to>
    <xdr:sp macro="" textlink="">
      <xdr:nvSpPr>
        <xdr:cNvPr id="100" name="Data 99">
          <a:extLst>
            <a:ext uri="{FF2B5EF4-FFF2-40B4-BE49-F238E27FC236}">
              <a16:creationId xmlns:a16="http://schemas.microsoft.com/office/drawing/2014/main" id="{9C8D7C53-2DC4-7C47-8CED-66F3B57CAC9C}"/>
            </a:ext>
          </a:extLst>
        </xdr:cNvPr>
        <xdr:cNvSpPr/>
      </xdr:nvSpPr>
      <xdr:spPr>
        <a:xfrm rot="16616789" flipV="1">
          <a:off x="11729127" y="4543746"/>
          <a:ext cx="265928" cy="103865"/>
        </a:xfrm>
        <a:prstGeom prst="flowChartInputOutpu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0503FD-1269-1F4C-A102-522CABD83597}">
  <dimension ref="A1:AF41"/>
  <sheetViews>
    <sheetView zoomScale="63" workbookViewId="0">
      <selection activeCell="L46" sqref="L46"/>
    </sheetView>
  </sheetViews>
  <sheetFormatPr baseColWidth="10" defaultRowHeight="16" x14ac:dyDescent="0.2"/>
  <cols>
    <col min="1" max="1" width="47.6640625" bestFit="1" customWidth="1"/>
    <col min="2" max="2" width="12.33203125" bestFit="1" customWidth="1"/>
    <col min="3" max="3" width="14.33203125" bestFit="1" customWidth="1"/>
    <col min="14" max="14" width="14.5" bestFit="1" customWidth="1"/>
    <col min="24" max="24" width="19.83203125" bestFit="1" customWidth="1"/>
    <col min="25" max="25" width="62.5" bestFit="1" customWidth="1"/>
    <col min="26" max="26" width="14.33203125" bestFit="1" customWidth="1"/>
    <col min="27" max="27" width="64.1640625" bestFit="1" customWidth="1"/>
    <col min="29" max="29" width="40.1640625" bestFit="1" customWidth="1"/>
    <col min="30" max="30" width="77.1640625" bestFit="1" customWidth="1"/>
    <col min="31" max="31" width="45.33203125" bestFit="1" customWidth="1"/>
    <col min="32" max="32" width="48.33203125" bestFit="1" customWidth="1"/>
  </cols>
  <sheetData>
    <row r="1" spans="1:32" x14ac:dyDescent="0.2">
      <c r="A1" t="s">
        <v>0</v>
      </c>
      <c r="B1" t="s">
        <v>1</v>
      </c>
    </row>
    <row r="2" spans="1:32" x14ac:dyDescent="0.2">
      <c r="A2" s="1">
        <v>45274</v>
      </c>
    </row>
    <row r="7" spans="1:32" x14ac:dyDescent="0.2">
      <c r="A7">
        <v>1</v>
      </c>
      <c r="B7">
        <v>7493.0540000000001</v>
      </c>
    </row>
    <row r="8" spans="1:32" x14ac:dyDescent="0.2">
      <c r="A8">
        <v>2</v>
      </c>
      <c r="B8">
        <v>331.74900000000002</v>
      </c>
      <c r="X8" s="2" t="s">
        <v>29</v>
      </c>
    </row>
    <row r="9" spans="1:32" x14ac:dyDescent="0.2">
      <c r="A9">
        <v>3</v>
      </c>
      <c r="B9">
        <v>6489.0540000000001</v>
      </c>
      <c r="X9" t="s">
        <v>21</v>
      </c>
      <c r="Y9" s="3" t="s">
        <v>47</v>
      </c>
      <c r="Z9" t="s">
        <v>30</v>
      </c>
      <c r="AA9" s="4" t="s">
        <v>53</v>
      </c>
      <c r="AC9" s="2" t="s">
        <v>74</v>
      </c>
      <c r="AD9" s="2" t="s">
        <v>79</v>
      </c>
      <c r="AE9" s="2" t="s">
        <v>80</v>
      </c>
      <c r="AF9" s="2" t="s">
        <v>84</v>
      </c>
    </row>
    <row r="10" spans="1:32" x14ac:dyDescent="0.2">
      <c r="A10">
        <v>4</v>
      </c>
      <c r="B10">
        <v>2779.134</v>
      </c>
      <c r="X10" t="s">
        <v>22</v>
      </c>
      <c r="Y10" s="3" t="s">
        <v>48</v>
      </c>
      <c r="Z10" t="s">
        <v>27</v>
      </c>
      <c r="AA10" s="3" t="s">
        <v>54</v>
      </c>
      <c r="AC10" t="s">
        <v>73</v>
      </c>
      <c r="AD10" t="s">
        <v>78</v>
      </c>
      <c r="AE10" t="s">
        <v>75</v>
      </c>
      <c r="AF10" t="s">
        <v>85</v>
      </c>
    </row>
    <row r="11" spans="1:32" x14ac:dyDescent="0.2">
      <c r="A11">
        <v>5</v>
      </c>
      <c r="B11">
        <v>8078.933</v>
      </c>
      <c r="X11" t="s">
        <v>23</v>
      </c>
      <c r="Y11" t="s">
        <v>58</v>
      </c>
      <c r="Z11" t="s">
        <v>31</v>
      </c>
      <c r="AA11" s="4" t="s">
        <v>55</v>
      </c>
      <c r="AE11" t="s">
        <v>76</v>
      </c>
      <c r="AF11" t="s">
        <v>88</v>
      </c>
    </row>
    <row r="12" spans="1:32" x14ac:dyDescent="0.2">
      <c r="A12">
        <v>6</v>
      </c>
      <c r="B12">
        <v>3571.2550000000001</v>
      </c>
      <c r="X12" t="s">
        <v>24</v>
      </c>
      <c r="Y12" s="3" t="s">
        <v>49</v>
      </c>
      <c r="Z12" t="s">
        <v>32</v>
      </c>
      <c r="AA12" s="4" t="s">
        <v>56</v>
      </c>
      <c r="AC12" t="s">
        <v>81</v>
      </c>
      <c r="AD12" t="s">
        <v>82</v>
      </c>
      <c r="AF12" t="s">
        <v>83</v>
      </c>
    </row>
    <row r="13" spans="1:32" x14ac:dyDescent="0.2">
      <c r="A13">
        <v>7</v>
      </c>
      <c r="B13">
        <v>7165.518</v>
      </c>
      <c r="X13" t="s">
        <v>25</v>
      </c>
      <c r="Y13" s="3" t="s">
        <v>50</v>
      </c>
      <c r="Z13" t="s">
        <v>28</v>
      </c>
      <c r="AA13" s="3" t="s">
        <v>57</v>
      </c>
    </row>
    <row r="14" spans="1:32" x14ac:dyDescent="0.2">
      <c r="A14">
        <v>8</v>
      </c>
      <c r="B14">
        <v>3494.962</v>
      </c>
      <c r="X14" t="s">
        <v>26</v>
      </c>
      <c r="Y14" s="3" t="s">
        <v>51</v>
      </c>
      <c r="Z14" t="s">
        <v>33</v>
      </c>
      <c r="AA14" s="4" t="s">
        <v>52</v>
      </c>
      <c r="AC14" t="s">
        <v>77</v>
      </c>
      <c r="AD14" t="s">
        <v>86</v>
      </c>
      <c r="AF14" t="s">
        <v>87</v>
      </c>
    </row>
    <row r="15" spans="1:32" x14ac:dyDescent="0.2">
      <c r="A15">
        <v>9</v>
      </c>
      <c r="B15">
        <v>8424.3469999999998</v>
      </c>
      <c r="AC15" t="s">
        <v>89</v>
      </c>
    </row>
    <row r="16" spans="1:32" x14ac:dyDescent="0.2">
      <c r="A16">
        <v>10</v>
      </c>
      <c r="B16">
        <v>3502.5479999999998</v>
      </c>
    </row>
    <row r="17" spans="1:30" x14ac:dyDescent="0.2">
      <c r="A17">
        <v>11</v>
      </c>
      <c r="B17">
        <v>7574.64</v>
      </c>
      <c r="X17" s="2" t="s">
        <v>34</v>
      </c>
    </row>
    <row r="18" spans="1:30" x14ac:dyDescent="0.2">
      <c r="A18">
        <v>12</v>
      </c>
      <c r="B18">
        <v>2436.4259999999999</v>
      </c>
      <c r="X18" t="s">
        <v>35</v>
      </c>
      <c r="Y18" t="s">
        <v>58</v>
      </c>
      <c r="Z18" t="s">
        <v>41</v>
      </c>
      <c r="AA18" t="s">
        <v>69</v>
      </c>
    </row>
    <row r="19" spans="1:30" x14ac:dyDescent="0.2">
      <c r="A19">
        <v>13</v>
      </c>
      <c r="B19">
        <v>8407.9330000000009</v>
      </c>
      <c r="X19" t="s">
        <v>36</v>
      </c>
      <c r="Y19" t="s">
        <v>59</v>
      </c>
      <c r="Z19" t="s">
        <v>45</v>
      </c>
      <c r="AA19" t="s">
        <v>68</v>
      </c>
    </row>
    <row r="20" spans="1:30" x14ac:dyDescent="0.2">
      <c r="A20">
        <v>14</v>
      </c>
      <c r="B20">
        <v>2456.134</v>
      </c>
      <c r="X20" t="s">
        <v>37</v>
      </c>
      <c r="Y20" t="s">
        <v>60</v>
      </c>
      <c r="Z20" t="s">
        <v>42</v>
      </c>
      <c r="AA20" t="s">
        <v>67</v>
      </c>
    </row>
    <row r="21" spans="1:30" x14ac:dyDescent="0.2">
      <c r="A21">
        <v>15</v>
      </c>
      <c r="B21">
        <v>9268.2960000000003</v>
      </c>
      <c r="X21" t="s">
        <v>38</v>
      </c>
      <c r="Y21" t="s">
        <v>61</v>
      </c>
      <c r="Z21" t="s">
        <v>43</v>
      </c>
      <c r="AA21" t="s">
        <v>66</v>
      </c>
      <c r="AD21" t="s">
        <v>95</v>
      </c>
    </row>
    <row r="22" spans="1:30" x14ac:dyDescent="0.2">
      <c r="A22">
        <v>16</v>
      </c>
      <c r="B22">
        <v>2433.4969999999998</v>
      </c>
      <c r="X22" t="s">
        <v>39</v>
      </c>
      <c r="Y22" t="s">
        <v>62</v>
      </c>
      <c r="Z22" t="s">
        <v>46</v>
      </c>
      <c r="AA22" t="s">
        <v>65</v>
      </c>
    </row>
    <row r="23" spans="1:30" x14ac:dyDescent="0.2">
      <c r="A23">
        <v>17</v>
      </c>
      <c r="B23">
        <v>11707.245999999999</v>
      </c>
      <c r="X23" t="s">
        <v>40</v>
      </c>
      <c r="Y23" t="s">
        <v>63</v>
      </c>
      <c r="Z23" t="s">
        <v>44</v>
      </c>
      <c r="AA23" t="s">
        <v>64</v>
      </c>
    </row>
    <row r="24" spans="1:30" x14ac:dyDescent="0.2">
      <c r="A24">
        <v>18</v>
      </c>
      <c r="B24">
        <v>1253.962</v>
      </c>
    </row>
    <row r="25" spans="1:30" x14ac:dyDescent="0.2">
      <c r="A25">
        <v>19</v>
      </c>
      <c r="B25">
        <v>6454.1750000000002</v>
      </c>
    </row>
    <row r="26" spans="1:30" x14ac:dyDescent="0.2">
      <c r="A26">
        <v>20</v>
      </c>
      <c r="B26">
        <v>3926.962</v>
      </c>
    </row>
    <row r="27" spans="1:30" x14ac:dyDescent="0.2">
      <c r="A27">
        <v>21</v>
      </c>
      <c r="B27">
        <v>1283.82</v>
      </c>
      <c r="X27" t="s">
        <v>41</v>
      </c>
      <c r="Y27" t="s">
        <v>70</v>
      </c>
    </row>
    <row r="28" spans="1:30" x14ac:dyDescent="0.2">
      <c r="A28">
        <v>22</v>
      </c>
      <c r="B28">
        <v>10555.045</v>
      </c>
      <c r="X28" t="s">
        <v>71</v>
      </c>
      <c r="Y28" s="5" t="s">
        <v>72</v>
      </c>
    </row>
    <row r="29" spans="1:30" x14ac:dyDescent="0.2">
      <c r="A29">
        <v>23</v>
      </c>
      <c r="B29">
        <v>10600.166999999999</v>
      </c>
    </row>
    <row r="32" spans="1:30" x14ac:dyDescent="0.2">
      <c r="V32" s="9" t="s">
        <v>239</v>
      </c>
    </row>
    <row r="33" spans="3:18" x14ac:dyDescent="0.2">
      <c r="C33" s="2" t="s">
        <v>12</v>
      </c>
      <c r="D33" t="s">
        <v>13</v>
      </c>
      <c r="N33" t="s">
        <v>14</v>
      </c>
      <c r="Q33" t="s">
        <v>15</v>
      </c>
      <c r="R33" t="s">
        <v>11</v>
      </c>
    </row>
    <row r="34" spans="3:18" x14ac:dyDescent="0.2">
      <c r="C34" s="2" t="s">
        <v>7</v>
      </c>
      <c r="D34" t="s">
        <v>8</v>
      </c>
      <c r="N34" t="s">
        <v>9</v>
      </c>
      <c r="Q34" t="s">
        <v>10</v>
      </c>
      <c r="R34" t="s">
        <v>2</v>
      </c>
    </row>
    <row r="35" spans="3:18" x14ac:dyDescent="0.2">
      <c r="C35" s="2" t="s">
        <v>6</v>
      </c>
      <c r="D35" t="s">
        <v>3</v>
      </c>
      <c r="E35" t="s">
        <v>4</v>
      </c>
      <c r="N35" t="s">
        <v>3</v>
      </c>
      <c r="O35" t="s">
        <v>4</v>
      </c>
    </row>
    <row r="36" spans="3:18" x14ac:dyDescent="0.2">
      <c r="C36" s="2" t="s">
        <v>5</v>
      </c>
      <c r="D36">
        <v>4</v>
      </c>
      <c r="E36">
        <v>0</v>
      </c>
      <c r="F36">
        <v>4</v>
      </c>
      <c r="G36">
        <v>10</v>
      </c>
      <c r="H36">
        <v>15</v>
      </c>
      <c r="I36">
        <v>20</v>
      </c>
      <c r="J36">
        <v>25</v>
      </c>
      <c r="K36">
        <v>30</v>
      </c>
      <c r="L36">
        <v>35</v>
      </c>
      <c r="O36">
        <v>4</v>
      </c>
    </row>
    <row r="37" spans="3:18" x14ac:dyDescent="0.2">
      <c r="C37" t="s">
        <v>16</v>
      </c>
      <c r="O37">
        <v>3926.962</v>
      </c>
    </row>
    <row r="38" spans="3:18" x14ac:dyDescent="0.2">
      <c r="C38" t="s">
        <v>17</v>
      </c>
      <c r="O38">
        <v>6454.1750000000002</v>
      </c>
    </row>
    <row r="39" spans="3:18" x14ac:dyDescent="0.2">
      <c r="C39" t="s">
        <v>18</v>
      </c>
      <c r="D39">
        <v>331.74900000000002</v>
      </c>
      <c r="E39">
        <v>2779.134</v>
      </c>
      <c r="F39">
        <v>3571.2550000000001</v>
      </c>
      <c r="G39">
        <v>3494.962</v>
      </c>
      <c r="H39">
        <v>3502.5479999999998</v>
      </c>
      <c r="I39">
        <v>2436.4259999999999</v>
      </c>
      <c r="J39">
        <v>2456.134</v>
      </c>
      <c r="K39">
        <v>2433.4969999999998</v>
      </c>
      <c r="L39">
        <v>1253.962</v>
      </c>
      <c r="Q39">
        <v>10555.045</v>
      </c>
    </row>
    <row r="40" spans="3:18" x14ac:dyDescent="0.2">
      <c r="C40" t="s">
        <v>19</v>
      </c>
      <c r="D40">
        <v>7493.0540000000001</v>
      </c>
      <c r="E40">
        <v>6489.0540000000001</v>
      </c>
      <c r="F40">
        <v>8078.933</v>
      </c>
      <c r="G40">
        <v>7165.518</v>
      </c>
      <c r="H40">
        <v>8424.3469999999998</v>
      </c>
      <c r="I40">
        <v>7574.64</v>
      </c>
      <c r="J40">
        <v>8407.9330000000009</v>
      </c>
      <c r="K40">
        <v>9268.2960000000003</v>
      </c>
      <c r="L40">
        <v>11707.245999999999</v>
      </c>
      <c r="R40">
        <v>10600.166999999999</v>
      </c>
    </row>
    <row r="41" spans="3:18" x14ac:dyDescent="0.2">
      <c r="C41" s="2" t="s">
        <v>20</v>
      </c>
      <c r="D41">
        <f>D39/(D39+D40)</f>
        <v>4.2397105716271713E-2</v>
      </c>
      <c r="E41">
        <f t="shared" ref="E41:L41" si="0">E39/(E39+E40)</f>
        <v>0.29985731838844876</v>
      </c>
      <c r="F41">
        <f t="shared" si="0"/>
        <v>0.30654054681349346</v>
      </c>
      <c r="G41">
        <f t="shared" si="0"/>
        <v>0.32784283634508016</v>
      </c>
      <c r="H41">
        <f t="shared" si="0"/>
        <v>0.29366805023436526</v>
      </c>
      <c r="I41">
        <f t="shared" si="0"/>
        <v>0.24337328312489398</v>
      </c>
      <c r="J41">
        <f t="shared" si="0"/>
        <v>0.22607868673858508</v>
      </c>
      <c r="K41">
        <f t="shared" si="0"/>
        <v>0.20795932725865171</v>
      </c>
      <c r="L41">
        <f t="shared" si="0"/>
        <v>9.6747309355732905E-2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A9D16-0930-F947-8091-AC3A477F18F7}">
  <dimension ref="A1:P40"/>
  <sheetViews>
    <sheetView tabSelected="1" topLeftCell="B16" zoomScale="131" zoomScaleNormal="397" workbookViewId="0">
      <selection activeCell="N36" sqref="N36"/>
    </sheetView>
  </sheetViews>
  <sheetFormatPr baseColWidth="10" defaultRowHeight="16" x14ac:dyDescent="0.2"/>
  <cols>
    <col min="15" max="16" width="14.6640625" bestFit="1" customWidth="1"/>
  </cols>
  <sheetData>
    <row r="1" spans="1:2" x14ac:dyDescent="0.2">
      <c r="A1" t="s">
        <v>230</v>
      </c>
    </row>
    <row r="2" spans="1:2" x14ac:dyDescent="0.2">
      <c r="A2" t="s">
        <v>229</v>
      </c>
    </row>
    <row r="4" spans="1:2" x14ac:dyDescent="0.2">
      <c r="A4">
        <v>1</v>
      </c>
      <c r="B4">
        <v>9451.0949999999993</v>
      </c>
    </row>
    <row r="5" spans="1:2" x14ac:dyDescent="0.2">
      <c r="A5">
        <v>2</v>
      </c>
      <c r="B5">
        <v>331.26299999999998</v>
      </c>
    </row>
    <row r="6" spans="1:2" x14ac:dyDescent="0.2">
      <c r="A6">
        <v>3</v>
      </c>
      <c r="B6">
        <v>13524.196</v>
      </c>
    </row>
    <row r="7" spans="1:2" x14ac:dyDescent="0.2">
      <c r="A7">
        <v>4</v>
      </c>
      <c r="B7">
        <v>755.52700000000004</v>
      </c>
    </row>
    <row r="8" spans="1:2" x14ac:dyDescent="0.2">
      <c r="A8">
        <v>5</v>
      </c>
      <c r="B8">
        <v>161.971</v>
      </c>
    </row>
    <row r="9" spans="1:2" x14ac:dyDescent="0.2">
      <c r="A9">
        <v>6</v>
      </c>
      <c r="B9">
        <v>6880.61</v>
      </c>
    </row>
    <row r="10" spans="1:2" x14ac:dyDescent="0.2">
      <c r="A10">
        <v>7</v>
      </c>
      <c r="B10">
        <v>631.82000000000005</v>
      </c>
    </row>
    <row r="11" spans="1:2" x14ac:dyDescent="0.2">
      <c r="A11">
        <v>8</v>
      </c>
      <c r="B11">
        <v>744.23400000000004</v>
      </c>
    </row>
    <row r="12" spans="1:2" x14ac:dyDescent="0.2">
      <c r="A12">
        <v>9</v>
      </c>
      <c r="B12">
        <v>13814.974</v>
      </c>
    </row>
    <row r="13" spans="1:2" x14ac:dyDescent="0.2">
      <c r="A13">
        <v>10</v>
      </c>
      <c r="B13">
        <v>587.74900000000002</v>
      </c>
    </row>
    <row r="14" spans="1:2" x14ac:dyDescent="0.2">
      <c r="A14">
        <v>11</v>
      </c>
      <c r="B14">
        <v>1201.3050000000001</v>
      </c>
    </row>
    <row r="15" spans="1:2" x14ac:dyDescent="0.2">
      <c r="A15">
        <v>12</v>
      </c>
      <c r="B15">
        <v>11375.953</v>
      </c>
    </row>
    <row r="16" spans="1:2" x14ac:dyDescent="0.2">
      <c r="A16">
        <v>13</v>
      </c>
      <c r="B16">
        <v>557.99099999999999</v>
      </c>
    </row>
    <row r="17" spans="1:16" x14ac:dyDescent="0.2">
      <c r="A17">
        <v>14</v>
      </c>
      <c r="B17">
        <v>367.971</v>
      </c>
    </row>
    <row r="18" spans="1:16" x14ac:dyDescent="0.2">
      <c r="A18">
        <v>15</v>
      </c>
      <c r="B18">
        <v>1250.962</v>
      </c>
    </row>
    <row r="19" spans="1:16" x14ac:dyDescent="0.2">
      <c r="A19">
        <v>16</v>
      </c>
      <c r="B19">
        <v>10851.832</v>
      </c>
    </row>
    <row r="20" spans="1:16" x14ac:dyDescent="0.2">
      <c r="A20">
        <v>17</v>
      </c>
      <c r="B20">
        <v>629.23400000000004</v>
      </c>
    </row>
    <row r="21" spans="1:16" x14ac:dyDescent="0.2">
      <c r="A21">
        <v>18</v>
      </c>
      <c r="B21">
        <v>314.33499999999998</v>
      </c>
    </row>
    <row r="22" spans="1:16" x14ac:dyDescent="0.2">
      <c r="A22">
        <v>19</v>
      </c>
      <c r="B22">
        <v>1638.962</v>
      </c>
    </row>
    <row r="23" spans="1:16" x14ac:dyDescent="0.2">
      <c r="A23">
        <v>20</v>
      </c>
      <c r="B23">
        <v>249.26300000000001</v>
      </c>
    </row>
    <row r="24" spans="1:16" x14ac:dyDescent="0.2">
      <c r="A24">
        <v>21</v>
      </c>
      <c r="B24">
        <v>420.26299999999998</v>
      </c>
    </row>
    <row r="25" spans="1:16" x14ac:dyDescent="0.2">
      <c r="A25">
        <v>22</v>
      </c>
      <c r="B25">
        <v>1101.355</v>
      </c>
    </row>
    <row r="26" spans="1:16" x14ac:dyDescent="0.2">
      <c r="A26">
        <v>23</v>
      </c>
      <c r="B26">
        <v>99.364000000000004</v>
      </c>
    </row>
    <row r="27" spans="1:16" x14ac:dyDescent="0.2">
      <c r="A27">
        <v>24</v>
      </c>
      <c r="B27">
        <v>3051.3470000000002</v>
      </c>
    </row>
    <row r="28" spans="1:16" x14ac:dyDescent="0.2">
      <c r="A28">
        <v>25</v>
      </c>
      <c r="B28">
        <v>225.02099999999999</v>
      </c>
    </row>
    <row r="29" spans="1:16" x14ac:dyDescent="0.2">
      <c r="A29">
        <v>26</v>
      </c>
      <c r="B29">
        <v>110.19199999999999</v>
      </c>
      <c r="F29" s="2" t="s">
        <v>231</v>
      </c>
      <c r="G29" s="2"/>
      <c r="H29" s="2" t="s">
        <v>233</v>
      </c>
      <c r="I29" s="2"/>
      <c r="J29" s="2" t="s">
        <v>235</v>
      </c>
      <c r="K29" s="2"/>
      <c r="L29" s="2" t="s">
        <v>236</v>
      </c>
      <c r="M29" s="2"/>
      <c r="N29" s="2" t="s">
        <v>237</v>
      </c>
      <c r="O29" s="2"/>
      <c r="P29" s="2" t="s">
        <v>238</v>
      </c>
    </row>
    <row r="30" spans="1:16" x14ac:dyDescent="0.2">
      <c r="A30">
        <v>27</v>
      </c>
      <c r="B30">
        <v>631.16300000000001</v>
      </c>
      <c r="E30" s="2" t="s">
        <v>12</v>
      </c>
      <c r="F30" s="2"/>
      <c r="G30" s="2" t="s">
        <v>232</v>
      </c>
      <c r="H30" s="2"/>
      <c r="I30" s="2" t="s">
        <v>234</v>
      </c>
      <c r="J30" s="2"/>
      <c r="K30" s="2" t="s">
        <v>235</v>
      </c>
      <c r="L30" s="2"/>
      <c r="M30" s="2" t="s">
        <v>237</v>
      </c>
      <c r="N30" s="2"/>
      <c r="O30" s="2" t="s">
        <v>238</v>
      </c>
      <c r="P30" s="2"/>
    </row>
    <row r="31" spans="1:16" x14ac:dyDescent="0.2">
      <c r="A31">
        <v>28</v>
      </c>
      <c r="B31">
        <v>514.33500000000004</v>
      </c>
      <c r="E31" s="2" t="s">
        <v>7</v>
      </c>
    </row>
    <row r="32" spans="1:16" x14ac:dyDescent="0.2">
      <c r="A32">
        <v>29</v>
      </c>
      <c r="B32">
        <v>212.26300000000001</v>
      </c>
      <c r="E32" s="2" t="s">
        <v>6</v>
      </c>
      <c r="J32" t="s">
        <v>3</v>
      </c>
      <c r="K32" t="s">
        <v>4</v>
      </c>
      <c r="M32" t="s">
        <v>3</v>
      </c>
      <c r="N32" t="s">
        <v>4</v>
      </c>
      <c r="O32" t="s">
        <v>3</v>
      </c>
      <c r="P32" t="s">
        <v>4</v>
      </c>
    </row>
    <row r="33" spans="1:16" x14ac:dyDescent="0.2">
      <c r="A33">
        <v>30</v>
      </c>
      <c r="B33">
        <v>2888.64</v>
      </c>
      <c r="E33" s="2" t="s">
        <v>5</v>
      </c>
      <c r="F33">
        <v>30</v>
      </c>
      <c r="G33">
        <v>30</v>
      </c>
      <c r="H33">
        <v>30</v>
      </c>
      <c r="I33">
        <v>30</v>
      </c>
      <c r="J33">
        <v>30</v>
      </c>
      <c r="K33">
        <v>30</v>
      </c>
      <c r="L33">
        <v>30</v>
      </c>
      <c r="M33">
        <v>30</v>
      </c>
      <c r="N33">
        <v>30</v>
      </c>
      <c r="O33">
        <v>30</v>
      </c>
      <c r="P33">
        <v>30</v>
      </c>
    </row>
    <row r="34" spans="1:16" x14ac:dyDescent="0.2">
      <c r="A34">
        <v>31</v>
      </c>
      <c r="B34">
        <v>603.99099999999999</v>
      </c>
      <c r="E34" t="s">
        <v>16</v>
      </c>
      <c r="J34">
        <v>1201.3050000000001</v>
      </c>
      <c r="K34">
        <v>1250.962</v>
      </c>
    </row>
    <row r="35" spans="1:16" x14ac:dyDescent="0.2">
      <c r="A35">
        <v>32</v>
      </c>
      <c r="B35">
        <v>76.606999999999999</v>
      </c>
      <c r="E35" t="s">
        <v>97</v>
      </c>
    </row>
    <row r="36" spans="1:16" x14ac:dyDescent="0.2">
      <c r="A36">
        <v>33</v>
      </c>
      <c r="B36">
        <v>1652.6690000000001</v>
      </c>
      <c r="E36" t="s">
        <v>94</v>
      </c>
      <c r="H36">
        <v>755.52700000000004</v>
      </c>
      <c r="I36">
        <v>744.23400000000004</v>
      </c>
    </row>
    <row r="37" spans="1:16" x14ac:dyDescent="0.2">
      <c r="E37" t="s">
        <v>17</v>
      </c>
      <c r="H37">
        <v>161.971</v>
      </c>
      <c r="J37">
        <v>11375.953</v>
      </c>
      <c r="K37">
        <v>10851.832</v>
      </c>
      <c r="L37">
        <v>1638.962</v>
      </c>
      <c r="M37">
        <v>1101.355</v>
      </c>
      <c r="N37">
        <v>225.02099999999999</v>
      </c>
      <c r="O37">
        <v>514.33500000000004</v>
      </c>
      <c r="P37">
        <v>603.99099999999999</v>
      </c>
    </row>
    <row r="38" spans="1:16" x14ac:dyDescent="0.2">
      <c r="E38" t="s">
        <v>18</v>
      </c>
      <c r="G38">
        <v>331.26299999999998</v>
      </c>
      <c r="H38">
        <v>6880.61</v>
      </c>
      <c r="I38">
        <v>13814.974</v>
      </c>
      <c r="J38">
        <v>557.99099999999999</v>
      </c>
      <c r="K38">
        <v>629.23400000000004</v>
      </c>
      <c r="L38">
        <v>249.26300000000001</v>
      </c>
      <c r="M38">
        <v>99.364000000000004</v>
      </c>
      <c r="N38">
        <v>110.19199999999999</v>
      </c>
      <c r="O38">
        <v>212.26300000000001</v>
      </c>
      <c r="P38">
        <v>76.606999999999999</v>
      </c>
    </row>
    <row r="39" spans="1:16" x14ac:dyDescent="0.2">
      <c r="E39" t="s">
        <v>19</v>
      </c>
      <c r="F39">
        <v>9451.0949999999993</v>
      </c>
      <c r="G39">
        <v>13524.196</v>
      </c>
      <c r="H39">
        <v>631.82000000000005</v>
      </c>
      <c r="I39">
        <v>587.74900000000002</v>
      </c>
      <c r="J39">
        <v>367.971</v>
      </c>
      <c r="K39">
        <v>314.33499999999998</v>
      </c>
      <c r="L39">
        <v>420.26299999999998</v>
      </c>
      <c r="M39">
        <v>3051.3470000000002</v>
      </c>
      <c r="N39">
        <v>631.16300000000001</v>
      </c>
      <c r="O39">
        <v>2888.64</v>
      </c>
      <c r="P39">
        <v>1652.6690000000001</v>
      </c>
    </row>
    <row r="40" spans="1:16" x14ac:dyDescent="0.2">
      <c r="E40" s="2" t="s">
        <v>20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2889E1-B9D4-1941-A5DC-DC48DCC47DEA}">
  <dimension ref="A1:U37"/>
  <sheetViews>
    <sheetView workbookViewId="0">
      <selection activeCell="O55" sqref="O55"/>
    </sheetView>
  </sheetViews>
  <sheetFormatPr baseColWidth="10" defaultRowHeight="16" x14ac:dyDescent="0.2"/>
  <cols>
    <col min="8" max="8" width="14.5" bestFit="1" customWidth="1"/>
    <col min="13" max="13" width="19.6640625" bestFit="1" customWidth="1"/>
    <col min="15" max="15" width="12.33203125" bestFit="1" customWidth="1"/>
    <col min="20" max="20" width="14.5" bestFit="1" customWidth="1"/>
  </cols>
  <sheetData>
    <row r="1" spans="1:14" x14ac:dyDescent="0.2">
      <c r="A1" t="s">
        <v>90</v>
      </c>
    </row>
    <row r="2" spans="1:14" x14ac:dyDescent="0.2">
      <c r="M2" t="s">
        <v>96</v>
      </c>
    </row>
    <row r="5" spans="1:14" x14ac:dyDescent="0.2">
      <c r="A5">
        <v>1</v>
      </c>
      <c r="B5">
        <v>4835.6189999999997</v>
      </c>
    </row>
    <row r="6" spans="1:14" x14ac:dyDescent="0.2">
      <c r="A6">
        <v>2</v>
      </c>
      <c r="B6">
        <v>3015.2049999999999</v>
      </c>
      <c r="M6">
        <v>1</v>
      </c>
      <c r="N6">
        <v>6810.0540000000001</v>
      </c>
    </row>
    <row r="7" spans="1:14" x14ac:dyDescent="0.2">
      <c r="A7">
        <v>3</v>
      </c>
      <c r="B7">
        <v>2328.9119999999998</v>
      </c>
      <c r="M7">
        <v>2</v>
      </c>
      <c r="N7">
        <v>6714.0450000000001</v>
      </c>
    </row>
    <row r="8" spans="1:14" x14ac:dyDescent="0.2">
      <c r="A8">
        <v>4</v>
      </c>
      <c r="B8">
        <v>378.28399999999999</v>
      </c>
      <c r="M8">
        <v>3</v>
      </c>
      <c r="N8">
        <v>524.18399999999997</v>
      </c>
    </row>
    <row r="9" spans="1:14" x14ac:dyDescent="0.2">
      <c r="A9">
        <v>5</v>
      </c>
      <c r="B9">
        <v>960.49699999999996</v>
      </c>
      <c r="M9">
        <v>4</v>
      </c>
      <c r="N9">
        <v>3238.2249999999999</v>
      </c>
    </row>
    <row r="10" spans="1:14" x14ac:dyDescent="0.2">
      <c r="A10">
        <v>6</v>
      </c>
      <c r="B10">
        <v>1287.8610000000001</v>
      </c>
      <c r="M10">
        <v>5</v>
      </c>
      <c r="N10">
        <v>625.11300000000006</v>
      </c>
    </row>
    <row r="11" spans="1:14" x14ac:dyDescent="0.2">
      <c r="A11">
        <v>7</v>
      </c>
      <c r="B11">
        <v>7180.2460000000001</v>
      </c>
      <c r="M11">
        <v>6</v>
      </c>
      <c r="N11">
        <v>1511.912</v>
      </c>
    </row>
    <row r="12" spans="1:14" x14ac:dyDescent="0.2">
      <c r="A12">
        <v>8</v>
      </c>
      <c r="B12">
        <v>472.71899999999999</v>
      </c>
      <c r="M12">
        <v>7</v>
      </c>
      <c r="N12">
        <v>2376.4679999999998</v>
      </c>
    </row>
    <row r="13" spans="1:14" x14ac:dyDescent="0.2">
      <c r="A13">
        <v>9</v>
      </c>
      <c r="B13">
        <v>708.13400000000001</v>
      </c>
      <c r="M13">
        <v>8</v>
      </c>
      <c r="N13">
        <v>14987.581</v>
      </c>
    </row>
    <row r="14" spans="1:14" x14ac:dyDescent="0.2">
      <c r="A14">
        <v>10</v>
      </c>
      <c r="B14">
        <v>1012.619</v>
      </c>
      <c r="M14">
        <v>9</v>
      </c>
      <c r="N14">
        <v>684.30499999999995</v>
      </c>
    </row>
    <row r="15" spans="1:14" x14ac:dyDescent="0.2">
      <c r="A15">
        <v>11</v>
      </c>
      <c r="B15">
        <v>1212.0329999999999</v>
      </c>
      <c r="M15">
        <v>10</v>
      </c>
      <c r="N15">
        <v>498.577</v>
      </c>
    </row>
    <row r="16" spans="1:14" x14ac:dyDescent="0.2">
      <c r="A16">
        <v>12</v>
      </c>
      <c r="B16">
        <v>1814.104</v>
      </c>
      <c r="M16">
        <v>11</v>
      </c>
      <c r="N16">
        <v>704.35500000000002</v>
      </c>
    </row>
    <row r="17" spans="1:21" x14ac:dyDescent="0.2">
      <c r="A17">
        <v>13</v>
      </c>
      <c r="B17">
        <v>7830.8530000000001</v>
      </c>
      <c r="M17">
        <v>12</v>
      </c>
      <c r="N17">
        <v>1438.74</v>
      </c>
    </row>
    <row r="18" spans="1:21" x14ac:dyDescent="0.2">
      <c r="A18">
        <v>14</v>
      </c>
      <c r="B18">
        <v>729.71900000000005</v>
      </c>
      <c r="M18">
        <v>13</v>
      </c>
      <c r="N18">
        <v>1963.69</v>
      </c>
    </row>
    <row r="19" spans="1:21" x14ac:dyDescent="0.2">
      <c r="A19">
        <v>15</v>
      </c>
      <c r="B19">
        <v>489.113</v>
      </c>
      <c r="M19">
        <v>14</v>
      </c>
      <c r="N19">
        <v>3193.317</v>
      </c>
    </row>
    <row r="20" spans="1:21" x14ac:dyDescent="0.2">
      <c r="M20">
        <v>15</v>
      </c>
      <c r="N20">
        <v>12072.945</v>
      </c>
    </row>
    <row r="24" spans="1:21" x14ac:dyDescent="0.2">
      <c r="C24" s="2" t="s">
        <v>12</v>
      </c>
      <c r="D24" t="s">
        <v>15</v>
      </c>
      <c r="E24" t="s">
        <v>13</v>
      </c>
      <c r="F24" t="s">
        <v>11</v>
      </c>
      <c r="G24" t="s">
        <v>91</v>
      </c>
      <c r="H24" t="s">
        <v>14</v>
      </c>
      <c r="I24" t="s">
        <v>92</v>
      </c>
    </row>
    <row r="25" spans="1:21" x14ac:dyDescent="0.2">
      <c r="C25" s="2" t="s">
        <v>7</v>
      </c>
      <c r="D25" t="s">
        <v>10</v>
      </c>
      <c r="E25" t="s">
        <v>8</v>
      </c>
      <c r="F25" t="s">
        <v>2</v>
      </c>
      <c r="G25" t="s">
        <v>93</v>
      </c>
      <c r="H25" t="s">
        <v>9</v>
      </c>
      <c r="O25" s="2" t="s">
        <v>12</v>
      </c>
      <c r="P25" t="s">
        <v>15</v>
      </c>
      <c r="Q25" t="s">
        <v>13</v>
      </c>
      <c r="R25" t="s">
        <v>11</v>
      </c>
      <c r="S25" t="s">
        <v>91</v>
      </c>
      <c r="T25" t="s">
        <v>14</v>
      </c>
      <c r="U25" t="s">
        <v>92</v>
      </c>
    </row>
    <row r="26" spans="1:21" x14ac:dyDescent="0.2">
      <c r="C26" s="2" t="s">
        <v>6</v>
      </c>
      <c r="D26" t="s">
        <v>3</v>
      </c>
      <c r="E26" t="s">
        <v>3</v>
      </c>
      <c r="H26" t="s">
        <v>3</v>
      </c>
      <c r="O26" s="2" t="s">
        <v>7</v>
      </c>
      <c r="P26" t="s">
        <v>10</v>
      </c>
      <c r="Q26" t="s">
        <v>8</v>
      </c>
      <c r="R26" t="s">
        <v>2</v>
      </c>
      <c r="S26" t="s">
        <v>93</v>
      </c>
      <c r="T26" t="s">
        <v>9</v>
      </c>
    </row>
    <row r="27" spans="1:21" x14ac:dyDescent="0.2">
      <c r="C27" s="2" t="s">
        <v>5</v>
      </c>
      <c r="D27">
        <v>10</v>
      </c>
      <c r="E27">
        <v>10</v>
      </c>
      <c r="F27">
        <v>10</v>
      </c>
      <c r="H27">
        <v>10</v>
      </c>
      <c r="O27" s="2" t="s">
        <v>6</v>
      </c>
      <c r="P27" t="s">
        <v>3</v>
      </c>
      <c r="Q27" t="s">
        <v>3</v>
      </c>
      <c r="T27" t="s">
        <v>3</v>
      </c>
    </row>
    <row r="28" spans="1:21" x14ac:dyDescent="0.2">
      <c r="C28" t="s">
        <v>16</v>
      </c>
      <c r="I28">
        <v>729.71900000000005</v>
      </c>
      <c r="O28" s="2" t="s">
        <v>5</v>
      </c>
      <c r="P28">
        <v>10</v>
      </c>
      <c r="Q28">
        <v>10</v>
      </c>
      <c r="R28">
        <v>10</v>
      </c>
      <c r="T28">
        <v>10</v>
      </c>
    </row>
    <row r="29" spans="1:21" x14ac:dyDescent="0.2">
      <c r="C29" t="s">
        <v>94</v>
      </c>
      <c r="D29">
        <v>4835.6189999999997</v>
      </c>
      <c r="E29">
        <v>2328.9119999999998</v>
      </c>
      <c r="O29" t="s">
        <v>16</v>
      </c>
      <c r="U29">
        <v>729.71900000000005</v>
      </c>
    </row>
    <row r="30" spans="1:21" x14ac:dyDescent="0.2">
      <c r="C30" t="s">
        <v>17</v>
      </c>
      <c r="E30">
        <v>378.28399999999999</v>
      </c>
      <c r="H30">
        <v>7830.8530000000001</v>
      </c>
      <c r="I30">
        <v>489.113</v>
      </c>
      <c r="O30" t="s">
        <v>97</v>
      </c>
      <c r="Q30">
        <v>524.18399999999997</v>
      </c>
      <c r="S30">
        <v>498.577</v>
      </c>
    </row>
    <row r="31" spans="1:21" x14ac:dyDescent="0.2">
      <c r="C31" t="s">
        <v>18</v>
      </c>
      <c r="D31">
        <v>3015.2049999999999</v>
      </c>
      <c r="E31">
        <v>960.49699999999996</v>
      </c>
      <c r="F31">
        <v>7180.2460000000001</v>
      </c>
      <c r="O31" t="s">
        <v>94</v>
      </c>
      <c r="P31">
        <v>6810.0540000000001</v>
      </c>
      <c r="Q31">
        <v>3238.2249999999999</v>
      </c>
      <c r="S31">
        <v>704.35500000000002</v>
      </c>
    </row>
    <row r="32" spans="1:21" x14ac:dyDescent="0.2">
      <c r="C32" t="s">
        <v>19</v>
      </c>
      <c r="E32">
        <v>1287.8610000000001</v>
      </c>
      <c r="F32">
        <v>472.71899999999999</v>
      </c>
      <c r="O32" t="s">
        <v>17</v>
      </c>
      <c r="Q32">
        <v>625.11300000000006</v>
      </c>
      <c r="S32">
        <v>1438.74</v>
      </c>
      <c r="T32">
        <v>12072.945</v>
      </c>
      <c r="U32">
        <v>489.113</v>
      </c>
    </row>
    <row r="33" spans="3:21" x14ac:dyDescent="0.2">
      <c r="C33" s="2" t="s">
        <v>20</v>
      </c>
      <c r="D33">
        <v>0.38406200000000001</v>
      </c>
      <c r="E33">
        <v>0.19382199999999999</v>
      </c>
      <c r="F33">
        <v>0.93823100000000004</v>
      </c>
      <c r="H33">
        <v>0</v>
      </c>
      <c r="I33">
        <v>0</v>
      </c>
      <c r="O33" t="s">
        <v>18</v>
      </c>
      <c r="P33">
        <v>6714.0450000000001</v>
      </c>
      <c r="Q33">
        <v>1511.912</v>
      </c>
      <c r="R33">
        <v>14987.581</v>
      </c>
      <c r="S33">
        <v>1963.69</v>
      </c>
    </row>
    <row r="34" spans="3:21" x14ac:dyDescent="0.2">
      <c r="O34" t="s">
        <v>19</v>
      </c>
      <c r="Q34">
        <v>2376.4679999999998</v>
      </c>
      <c r="R34">
        <v>684.30499999999995</v>
      </c>
      <c r="S34">
        <v>3193.317</v>
      </c>
    </row>
    <row r="35" spans="3:21" x14ac:dyDescent="0.2">
      <c r="O35" s="2" t="s">
        <v>20</v>
      </c>
      <c r="P35">
        <f>P33/(P34+P33+P32+P31+P30+P29)</f>
        <v>0.49645044745679545</v>
      </c>
      <c r="Q35">
        <f>Q33/(Q34+Q33+Q32+Q31+Q30+Q29)</f>
        <v>0.18268848519472561</v>
      </c>
      <c r="R35">
        <f>R33/(R34+R33+R32+R31+R30+R29)</f>
        <v>0.95633550422712366</v>
      </c>
      <c r="T35">
        <v>0</v>
      </c>
      <c r="U35">
        <v>0</v>
      </c>
    </row>
    <row r="37" spans="3:21" x14ac:dyDescent="0.2">
      <c r="Q37">
        <f>(Q33+Q31)/SUM(Q30:Q34)</f>
        <v>0.57397211808453019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3051B-A561-F34A-9BD8-3C54C4C07659}">
  <dimension ref="A1:AP43"/>
  <sheetViews>
    <sheetView topLeftCell="A5" zoomScale="92" workbookViewId="0">
      <selection activeCell="M45" sqref="M45"/>
    </sheetView>
  </sheetViews>
  <sheetFormatPr baseColWidth="10" defaultRowHeight="16" x14ac:dyDescent="0.2"/>
  <cols>
    <col min="4" max="4" width="12.33203125" bestFit="1" customWidth="1"/>
    <col min="5" max="5" width="19.33203125" bestFit="1" customWidth="1"/>
    <col min="6" max="11" width="9.1640625" bestFit="1" customWidth="1"/>
    <col min="12" max="12" width="7" customWidth="1"/>
    <col min="13" max="13" width="16.5" bestFit="1" customWidth="1"/>
  </cols>
  <sheetData>
    <row r="1" spans="1:25" x14ac:dyDescent="0.2">
      <c r="A1" s="6">
        <v>45299</v>
      </c>
    </row>
    <row r="4" spans="1:25" x14ac:dyDescent="0.2">
      <c r="X4">
        <v>1</v>
      </c>
      <c r="Y4">
        <v>16825.764999999999</v>
      </c>
    </row>
    <row r="5" spans="1:25" x14ac:dyDescent="0.2">
      <c r="X5">
        <v>2</v>
      </c>
      <c r="Y5">
        <v>3478.8739999999998</v>
      </c>
    </row>
    <row r="6" spans="1:25" x14ac:dyDescent="0.2">
      <c r="A6">
        <v>1</v>
      </c>
      <c r="B6">
        <v>8557.1460000000006</v>
      </c>
      <c r="X6">
        <v>3</v>
      </c>
      <c r="Y6">
        <v>17273.522000000001</v>
      </c>
    </row>
    <row r="7" spans="1:25" x14ac:dyDescent="0.2">
      <c r="A7">
        <v>2</v>
      </c>
      <c r="B7">
        <v>1959.0830000000001</v>
      </c>
      <c r="X7">
        <v>4</v>
      </c>
      <c r="Y7">
        <v>1639.3969999999999</v>
      </c>
    </row>
    <row r="8" spans="1:25" x14ac:dyDescent="0.2">
      <c r="A8">
        <v>3</v>
      </c>
      <c r="B8">
        <v>8145.4889999999996</v>
      </c>
      <c r="X8">
        <v>5</v>
      </c>
      <c r="Y8">
        <v>11767.673000000001</v>
      </c>
    </row>
    <row r="9" spans="1:25" x14ac:dyDescent="0.2">
      <c r="A9">
        <v>4</v>
      </c>
      <c r="B9">
        <v>1025.4259999999999</v>
      </c>
      <c r="X9">
        <v>6</v>
      </c>
      <c r="Y9">
        <v>1843.8320000000001</v>
      </c>
    </row>
    <row r="10" spans="1:25" x14ac:dyDescent="0.2">
      <c r="A10">
        <v>5</v>
      </c>
      <c r="B10">
        <v>6096.4390000000003</v>
      </c>
      <c r="X10">
        <v>7</v>
      </c>
      <c r="Y10">
        <v>15012.401</v>
      </c>
    </row>
    <row r="11" spans="1:25" x14ac:dyDescent="0.2">
      <c r="A11">
        <v>6</v>
      </c>
      <c r="B11">
        <v>1162.2550000000001</v>
      </c>
      <c r="X11">
        <v>8</v>
      </c>
      <c r="Y11">
        <v>799.08299999999997</v>
      </c>
    </row>
    <row r="12" spans="1:25" x14ac:dyDescent="0.2">
      <c r="A12">
        <v>7</v>
      </c>
      <c r="B12">
        <v>7550.3879999999999</v>
      </c>
      <c r="X12">
        <v>9</v>
      </c>
      <c r="Y12">
        <v>10196.794</v>
      </c>
    </row>
    <row r="13" spans="1:25" x14ac:dyDescent="0.2">
      <c r="A13">
        <v>8</v>
      </c>
      <c r="B13">
        <v>692.06200000000001</v>
      </c>
      <c r="X13">
        <v>10</v>
      </c>
      <c r="Y13">
        <v>642.06200000000001</v>
      </c>
    </row>
    <row r="14" spans="1:25" x14ac:dyDescent="0.2">
      <c r="A14">
        <v>9</v>
      </c>
      <c r="B14">
        <v>4759.0240000000003</v>
      </c>
      <c r="X14">
        <v>11</v>
      </c>
      <c r="Y14">
        <v>10170.915000000001</v>
      </c>
    </row>
    <row r="15" spans="1:25" x14ac:dyDescent="0.2">
      <c r="A15">
        <v>10</v>
      </c>
      <c r="B15">
        <v>475.577</v>
      </c>
      <c r="X15">
        <v>12</v>
      </c>
      <c r="Y15">
        <v>333.33499999999998</v>
      </c>
    </row>
    <row r="16" spans="1:25" x14ac:dyDescent="0.2">
      <c r="A16">
        <v>11</v>
      </c>
      <c r="B16">
        <v>5692.3680000000004</v>
      </c>
      <c r="X16">
        <v>13</v>
      </c>
      <c r="Y16">
        <v>7400.5510000000004</v>
      </c>
    </row>
    <row r="17" spans="1:25" x14ac:dyDescent="0.2">
      <c r="A17">
        <v>12</v>
      </c>
      <c r="B17">
        <v>415.16300000000001</v>
      </c>
      <c r="X17">
        <v>14</v>
      </c>
      <c r="Y17">
        <v>5021.9030000000002</v>
      </c>
    </row>
    <row r="18" spans="1:25" x14ac:dyDescent="0.2">
      <c r="A18">
        <v>13</v>
      </c>
      <c r="B18">
        <v>4492.5389999999998</v>
      </c>
      <c r="X18">
        <v>15</v>
      </c>
      <c r="Y18">
        <v>7038.2579999999998</v>
      </c>
    </row>
    <row r="19" spans="1:25" x14ac:dyDescent="0.2">
      <c r="A19">
        <v>14</v>
      </c>
      <c r="B19">
        <v>3480.569</v>
      </c>
      <c r="X19">
        <v>16</v>
      </c>
      <c r="Y19">
        <v>1186.598</v>
      </c>
    </row>
    <row r="20" spans="1:25" x14ac:dyDescent="0.2">
      <c r="A20">
        <v>15</v>
      </c>
      <c r="B20">
        <v>5736.8819999999996</v>
      </c>
      <c r="X20">
        <v>17</v>
      </c>
      <c r="Y20">
        <v>6684.1080000000002</v>
      </c>
    </row>
    <row r="21" spans="1:25" x14ac:dyDescent="0.2">
      <c r="A21">
        <v>16</v>
      </c>
      <c r="B21">
        <v>799.23400000000004</v>
      </c>
      <c r="X21">
        <v>18</v>
      </c>
      <c r="Y21">
        <v>783.06200000000001</v>
      </c>
    </row>
    <row r="22" spans="1:25" x14ac:dyDescent="0.2">
      <c r="A22">
        <v>17</v>
      </c>
      <c r="B22">
        <v>3859.2460000000001</v>
      </c>
      <c r="X22">
        <v>19</v>
      </c>
      <c r="Y22">
        <v>11515.785</v>
      </c>
    </row>
    <row r="23" spans="1:25" x14ac:dyDescent="0.2">
      <c r="A23">
        <v>18</v>
      </c>
      <c r="B23">
        <v>578.04200000000003</v>
      </c>
      <c r="X23">
        <v>20</v>
      </c>
      <c r="Y23">
        <v>689.89099999999996</v>
      </c>
    </row>
    <row r="24" spans="1:25" x14ac:dyDescent="0.2">
      <c r="A24">
        <v>19</v>
      </c>
      <c r="B24">
        <v>6755.7309999999998</v>
      </c>
      <c r="X24">
        <v>21</v>
      </c>
      <c r="Y24">
        <v>21353.098999999998</v>
      </c>
    </row>
    <row r="25" spans="1:25" x14ac:dyDescent="0.2">
      <c r="A25">
        <v>20</v>
      </c>
      <c r="B25">
        <v>631.64800000000002</v>
      </c>
      <c r="X25">
        <v>22</v>
      </c>
      <c r="Y25">
        <v>243.79900000000001</v>
      </c>
    </row>
    <row r="26" spans="1:25" x14ac:dyDescent="0.2">
      <c r="A26">
        <v>21</v>
      </c>
      <c r="B26">
        <v>10108.953</v>
      </c>
      <c r="X26">
        <v>23</v>
      </c>
      <c r="Y26">
        <v>18010.271000000001</v>
      </c>
    </row>
    <row r="27" spans="1:25" x14ac:dyDescent="0.2">
      <c r="A27">
        <v>22</v>
      </c>
      <c r="B27">
        <v>348.06200000000001</v>
      </c>
      <c r="X27">
        <v>24</v>
      </c>
      <c r="Y27">
        <v>15526.22</v>
      </c>
    </row>
    <row r="28" spans="1:25" x14ac:dyDescent="0.2">
      <c r="A28">
        <v>23</v>
      </c>
      <c r="B28">
        <v>7739.5389999999998</v>
      </c>
      <c r="X28">
        <v>25</v>
      </c>
      <c r="Y28">
        <v>13993.321</v>
      </c>
    </row>
    <row r="29" spans="1:25" x14ac:dyDescent="0.2">
      <c r="A29">
        <v>24</v>
      </c>
      <c r="B29">
        <v>6175.0240000000003</v>
      </c>
    </row>
    <row r="30" spans="1:25" x14ac:dyDescent="0.2">
      <c r="A30">
        <v>25</v>
      </c>
      <c r="B30">
        <v>5613.317</v>
      </c>
    </row>
    <row r="32" spans="1:25" x14ac:dyDescent="0.2">
      <c r="D32" s="2" t="s">
        <v>12</v>
      </c>
      <c r="E32" t="s">
        <v>98</v>
      </c>
      <c r="M32" t="s">
        <v>99</v>
      </c>
    </row>
    <row r="33" spans="4:42" x14ac:dyDescent="0.2">
      <c r="D33" s="2" t="s">
        <v>7</v>
      </c>
    </row>
    <row r="34" spans="4:42" x14ac:dyDescent="0.2">
      <c r="D34" s="2" t="s">
        <v>6</v>
      </c>
      <c r="E34" t="s">
        <v>4</v>
      </c>
    </row>
    <row r="35" spans="4:42" x14ac:dyDescent="0.2">
      <c r="D35" s="2" t="s">
        <v>5</v>
      </c>
      <c r="E35">
        <v>0</v>
      </c>
      <c r="F35">
        <v>4</v>
      </c>
      <c r="G35">
        <v>10</v>
      </c>
      <c r="H35">
        <v>15</v>
      </c>
      <c r="I35">
        <v>20</v>
      </c>
      <c r="J35">
        <v>25</v>
      </c>
      <c r="K35">
        <v>30</v>
      </c>
      <c r="M35">
        <v>0</v>
      </c>
      <c r="N35">
        <v>4</v>
      </c>
      <c r="O35">
        <v>10</v>
      </c>
      <c r="P35">
        <v>15</v>
      </c>
      <c r="Q35">
        <v>20</v>
      </c>
      <c r="R35">
        <v>25</v>
      </c>
      <c r="S35">
        <v>30</v>
      </c>
    </row>
    <row r="36" spans="4:42" x14ac:dyDescent="0.2">
      <c r="D36" t="s">
        <v>18</v>
      </c>
      <c r="F36">
        <v>1959.0830000000001</v>
      </c>
      <c r="G36">
        <v>1025.4259999999999</v>
      </c>
      <c r="H36">
        <v>1162.2550000000001</v>
      </c>
      <c r="I36">
        <v>692.06200000000001</v>
      </c>
      <c r="J36">
        <v>475.577</v>
      </c>
      <c r="K36">
        <v>415.16300000000001</v>
      </c>
      <c r="M36">
        <v>3480.569</v>
      </c>
      <c r="N36">
        <v>799.23400000000004</v>
      </c>
      <c r="O36">
        <v>578.04200000000003</v>
      </c>
      <c r="P36">
        <v>631.64800000000002</v>
      </c>
      <c r="Q36">
        <v>348.06200000000001</v>
      </c>
    </row>
    <row r="37" spans="4:42" x14ac:dyDescent="0.2">
      <c r="D37" t="s">
        <v>19</v>
      </c>
      <c r="E37">
        <v>8557.1460000000006</v>
      </c>
      <c r="F37">
        <v>8145.4889999999996</v>
      </c>
      <c r="G37">
        <v>6096.4390000000003</v>
      </c>
      <c r="H37">
        <v>7550.3879999999999</v>
      </c>
      <c r="I37">
        <v>4759.0240000000003</v>
      </c>
      <c r="J37">
        <v>5692.3680000000004</v>
      </c>
      <c r="K37">
        <v>4492.5389999999998</v>
      </c>
      <c r="M37">
        <v>5736.8819999999996</v>
      </c>
      <c r="N37">
        <v>3859.2460000000001</v>
      </c>
      <c r="O37">
        <v>6755.7309999999998</v>
      </c>
      <c r="P37">
        <v>10108.953</v>
      </c>
      <c r="Q37">
        <v>7739.5389999999998</v>
      </c>
      <c r="R37">
        <v>6175.0240000000003</v>
      </c>
      <c r="S37">
        <v>5613.317</v>
      </c>
      <c r="AA37" s="2" t="s">
        <v>12</v>
      </c>
      <c r="AB37" t="s">
        <v>98</v>
      </c>
      <c r="AJ37" t="s">
        <v>99</v>
      </c>
    </row>
    <row r="38" spans="4:42" x14ac:dyDescent="0.2">
      <c r="D38" s="2" t="s">
        <v>20</v>
      </c>
      <c r="E38">
        <f>E36/(E37+E36)</f>
        <v>0</v>
      </c>
      <c r="F38">
        <f t="shared" ref="F38:Q38" si="0">F36/(F37+F36)</f>
        <v>0.19388084918391399</v>
      </c>
      <c r="G38">
        <f t="shared" si="0"/>
        <v>0.14398279102454203</v>
      </c>
      <c r="H38">
        <f t="shared" si="0"/>
        <v>0.13339867133314198</v>
      </c>
      <c r="I38">
        <f t="shared" si="0"/>
        <v>0.12695855468066364</v>
      </c>
      <c r="J38">
        <f t="shared" si="0"/>
        <v>7.7104611017121572E-2</v>
      </c>
      <c r="K38">
        <f t="shared" si="0"/>
        <v>8.4594174625924737E-2</v>
      </c>
      <c r="M38">
        <f t="shared" si="0"/>
        <v>0.37760645540724874</v>
      </c>
      <c r="N38">
        <f t="shared" si="0"/>
        <v>0.1715654033075166</v>
      </c>
      <c r="O38">
        <f t="shared" si="0"/>
        <v>7.8819183522587905E-2</v>
      </c>
      <c r="P38">
        <f t="shared" si="0"/>
        <v>5.8809372026760898E-2</v>
      </c>
      <c r="Q38">
        <f t="shared" si="0"/>
        <v>4.3036495000186088E-2</v>
      </c>
      <c r="R38">
        <f>R36/(R37+R36)</f>
        <v>0</v>
      </c>
      <c r="S38">
        <f>S36/(S37+S36)</f>
        <v>0</v>
      </c>
      <c r="AA38" s="2" t="s">
        <v>7</v>
      </c>
    </row>
    <row r="39" spans="4:42" x14ac:dyDescent="0.2">
      <c r="AA39" s="2" t="s">
        <v>6</v>
      </c>
      <c r="AB39" t="s">
        <v>4</v>
      </c>
    </row>
    <row r="40" spans="4:42" x14ac:dyDescent="0.2">
      <c r="AA40" s="2" t="s">
        <v>5</v>
      </c>
      <c r="AB40">
        <v>0</v>
      </c>
      <c r="AC40">
        <v>4</v>
      </c>
      <c r="AD40">
        <v>10</v>
      </c>
      <c r="AE40">
        <v>15</v>
      </c>
      <c r="AF40">
        <v>20</v>
      </c>
      <c r="AG40">
        <v>25</v>
      </c>
      <c r="AH40">
        <v>30</v>
      </c>
      <c r="AJ40">
        <v>0</v>
      </c>
      <c r="AK40">
        <v>4</v>
      </c>
      <c r="AL40">
        <v>10</v>
      </c>
      <c r="AM40">
        <v>15</v>
      </c>
      <c r="AN40">
        <v>20</v>
      </c>
      <c r="AO40">
        <v>25</v>
      </c>
      <c r="AP40">
        <v>30</v>
      </c>
    </row>
    <row r="41" spans="4:42" x14ac:dyDescent="0.2">
      <c r="AA41" t="s">
        <v>18</v>
      </c>
      <c r="AC41">
        <v>3478.8739999999998</v>
      </c>
      <c r="AD41">
        <v>1639.3969999999999</v>
      </c>
      <c r="AE41">
        <v>1843.8320000000001</v>
      </c>
      <c r="AF41">
        <v>799.08299999999997</v>
      </c>
      <c r="AG41">
        <v>642.06200000000001</v>
      </c>
      <c r="AH41">
        <v>333.33499999999998</v>
      </c>
      <c r="AJ41">
        <v>5021.9030000000002</v>
      </c>
      <c r="AK41">
        <v>1186.598</v>
      </c>
      <c r="AL41">
        <v>783.06200000000001</v>
      </c>
      <c r="AM41">
        <v>689.89099999999996</v>
      </c>
      <c r="AN41">
        <v>243.79900000000001</v>
      </c>
    </row>
    <row r="42" spans="4:42" x14ac:dyDescent="0.2">
      <c r="AA42" t="s">
        <v>19</v>
      </c>
      <c r="AB42">
        <v>16825.764999999999</v>
      </c>
      <c r="AC42">
        <v>17273.522000000001</v>
      </c>
      <c r="AD42">
        <v>11767.673000000001</v>
      </c>
      <c r="AE42">
        <v>15012.401</v>
      </c>
      <c r="AF42">
        <v>10196.794</v>
      </c>
      <c r="AG42">
        <v>10170.915000000001</v>
      </c>
      <c r="AH42">
        <v>7400.5510000000004</v>
      </c>
      <c r="AJ42">
        <v>7038.2579999999998</v>
      </c>
      <c r="AK42">
        <v>6684.1080000000002</v>
      </c>
      <c r="AL42">
        <v>11515.785</v>
      </c>
      <c r="AM42">
        <v>21353.098999999998</v>
      </c>
      <c r="AN42">
        <v>18010.271000000001</v>
      </c>
      <c r="AO42">
        <v>15526.22</v>
      </c>
      <c r="AP42">
        <v>13993.321</v>
      </c>
    </row>
    <row r="43" spans="4:42" x14ac:dyDescent="0.2">
      <c r="AA43" s="2" t="s">
        <v>20</v>
      </c>
      <c r="AB43">
        <f t="shared" ref="AB43:AH43" si="1">AB41/(AB42+AB41)</f>
        <v>0</v>
      </c>
      <c r="AC43">
        <f t="shared" si="1"/>
        <v>0.16763722126351097</v>
      </c>
      <c r="AD43">
        <f t="shared" si="1"/>
        <v>0.12227854408159276</v>
      </c>
      <c r="AE43">
        <f t="shared" si="1"/>
        <v>0.10938576845728225</v>
      </c>
      <c r="AF43">
        <f t="shared" si="1"/>
        <v>7.2671147558307531E-2</v>
      </c>
      <c r="AG43">
        <f t="shared" si="1"/>
        <v>5.937883711396038E-2</v>
      </c>
      <c r="AH43">
        <f t="shared" si="1"/>
        <v>4.3100583587603949E-2</v>
      </c>
      <c r="AJ43">
        <f t="shared" ref="AJ43:AP43" si="2">AJ41/(AJ42+AJ41)</f>
        <v>0.41640430836702763</v>
      </c>
      <c r="AK43">
        <f t="shared" si="2"/>
        <v>0.15076131671034337</v>
      </c>
      <c r="AL43">
        <f t="shared" si="2"/>
        <v>6.3669545608624936E-2</v>
      </c>
      <c r="AM43">
        <f t="shared" si="2"/>
        <v>3.1297523611814912E-2</v>
      </c>
      <c r="AN43">
        <f t="shared" si="2"/>
        <v>1.3355870772928997E-2</v>
      </c>
      <c r="AO43">
        <f t="shared" si="2"/>
        <v>0</v>
      </c>
      <c r="AP43">
        <f t="shared" si="2"/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B0CE5E-5CC7-3643-BA26-1C237E214BD2}">
  <dimension ref="A1:I53"/>
  <sheetViews>
    <sheetView topLeftCell="A6" zoomScale="137" zoomScaleNormal="119" workbookViewId="0">
      <selection activeCell="G18" sqref="G18"/>
    </sheetView>
  </sheetViews>
  <sheetFormatPr baseColWidth="10" defaultRowHeight="16" x14ac:dyDescent="0.2"/>
  <cols>
    <col min="2" max="2" width="12.5" bestFit="1" customWidth="1"/>
    <col min="3" max="3" width="20.83203125" bestFit="1" customWidth="1"/>
    <col min="4" max="4" width="18.1640625" bestFit="1" customWidth="1"/>
    <col min="5" max="5" width="19.33203125" bestFit="1" customWidth="1"/>
    <col min="7" max="7" width="14.5" bestFit="1" customWidth="1"/>
  </cols>
  <sheetData>
    <row r="1" spans="1:9" x14ac:dyDescent="0.2">
      <c r="A1" t="s">
        <v>90</v>
      </c>
    </row>
    <row r="2" spans="1:9" x14ac:dyDescent="0.2">
      <c r="A2" s="1">
        <v>45306</v>
      </c>
    </row>
    <row r="4" spans="1:9" x14ac:dyDescent="0.2">
      <c r="H4">
        <v>1</v>
      </c>
      <c r="I4">
        <v>10122.852999999999</v>
      </c>
    </row>
    <row r="5" spans="1:9" x14ac:dyDescent="0.2">
      <c r="H5">
        <v>2</v>
      </c>
      <c r="I5">
        <v>1121.134</v>
      </c>
    </row>
    <row r="6" spans="1:9" x14ac:dyDescent="0.2">
      <c r="H6">
        <v>3</v>
      </c>
      <c r="I6">
        <v>1964.9829999999999</v>
      </c>
    </row>
    <row r="7" spans="1:9" x14ac:dyDescent="0.2">
      <c r="H7">
        <v>4</v>
      </c>
      <c r="I7">
        <v>2780.761</v>
      </c>
    </row>
    <row r="8" spans="1:9" x14ac:dyDescent="0.2">
      <c r="H8">
        <v>5</v>
      </c>
      <c r="I8">
        <v>8864.9330000000009</v>
      </c>
    </row>
    <row r="9" spans="1:9" x14ac:dyDescent="0.2">
      <c r="H9">
        <v>6</v>
      </c>
      <c r="I9">
        <v>5034.924</v>
      </c>
    </row>
    <row r="10" spans="1:9" x14ac:dyDescent="0.2">
      <c r="H10">
        <v>7</v>
      </c>
      <c r="I10">
        <v>2485.0830000000001</v>
      </c>
    </row>
    <row r="11" spans="1:9" x14ac:dyDescent="0.2">
      <c r="H11">
        <v>8</v>
      </c>
      <c r="I11">
        <v>4957.933</v>
      </c>
    </row>
    <row r="12" spans="1:9" x14ac:dyDescent="0.2">
      <c r="H12">
        <v>9</v>
      </c>
      <c r="I12">
        <v>8229.1959999999999</v>
      </c>
    </row>
    <row r="13" spans="1:9" x14ac:dyDescent="0.2">
      <c r="H13">
        <v>10</v>
      </c>
      <c r="I13">
        <v>588.11300000000006</v>
      </c>
    </row>
    <row r="14" spans="1:9" x14ac:dyDescent="0.2">
      <c r="H14">
        <v>11</v>
      </c>
      <c r="I14">
        <v>4813.0240000000003</v>
      </c>
    </row>
    <row r="15" spans="1:9" x14ac:dyDescent="0.2">
      <c r="H15">
        <v>12</v>
      </c>
      <c r="I15">
        <v>10484.316999999999</v>
      </c>
    </row>
    <row r="16" spans="1:9" x14ac:dyDescent="0.2">
      <c r="H16">
        <v>13</v>
      </c>
      <c r="I16">
        <v>197.38499999999999</v>
      </c>
    </row>
    <row r="17" spans="2:9" x14ac:dyDescent="0.2">
      <c r="H17">
        <v>14</v>
      </c>
      <c r="I17">
        <v>570.23400000000004</v>
      </c>
    </row>
    <row r="18" spans="2:9" x14ac:dyDescent="0.2">
      <c r="H18">
        <v>15</v>
      </c>
      <c r="I18">
        <v>1003.841</v>
      </c>
    </row>
    <row r="19" spans="2:9" x14ac:dyDescent="0.2">
      <c r="H19">
        <v>16</v>
      </c>
      <c r="I19">
        <v>1530.569</v>
      </c>
    </row>
    <row r="20" spans="2:9" x14ac:dyDescent="0.2">
      <c r="H20">
        <v>17</v>
      </c>
      <c r="I20">
        <v>2743.154</v>
      </c>
    </row>
    <row r="24" spans="2:9" x14ac:dyDescent="0.2">
      <c r="C24" t="s">
        <v>112</v>
      </c>
    </row>
    <row r="25" spans="2:9" x14ac:dyDescent="0.2">
      <c r="E25" t="s">
        <v>106</v>
      </c>
      <c r="G25" t="s">
        <v>107</v>
      </c>
    </row>
    <row r="26" spans="2:9" x14ac:dyDescent="0.2">
      <c r="B26" s="2" t="s">
        <v>12</v>
      </c>
      <c r="C26" t="s">
        <v>102</v>
      </c>
      <c r="D26" t="s">
        <v>103</v>
      </c>
      <c r="E26" t="s">
        <v>104</v>
      </c>
      <c r="F26" t="s">
        <v>105</v>
      </c>
      <c r="G26" t="s">
        <v>104</v>
      </c>
      <c r="H26" t="s">
        <v>108</v>
      </c>
      <c r="I26" t="s">
        <v>91</v>
      </c>
    </row>
    <row r="27" spans="2:9" x14ac:dyDescent="0.2">
      <c r="B27" s="2" t="s">
        <v>7</v>
      </c>
      <c r="C27" t="s">
        <v>2</v>
      </c>
      <c r="D27" t="s">
        <v>8</v>
      </c>
      <c r="E27" t="s">
        <v>10</v>
      </c>
      <c r="F27" t="s">
        <v>100</v>
      </c>
      <c r="G27" t="s">
        <v>101</v>
      </c>
      <c r="H27">
        <v>1</v>
      </c>
      <c r="I27" t="s">
        <v>93</v>
      </c>
    </row>
    <row r="28" spans="2:9" x14ac:dyDescent="0.2">
      <c r="B28" s="2" t="s">
        <v>6</v>
      </c>
      <c r="C28" t="s">
        <v>3</v>
      </c>
      <c r="D28" t="s">
        <v>3</v>
      </c>
      <c r="G28" t="s">
        <v>3</v>
      </c>
    </row>
    <row r="29" spans="2:9" x14ac:dyDescent="0.2">
      <c r="B29" s="2" t="s">
        <v>5</v>
      </c>
      <c r="C29">
        <v>10</v>
      </c>
      <c r="D29">
        <v>10</v>
      </c>
      <c r="E29">
        <v>10</v>
      </c>
      <c r="G29">
        <v>10</v>
      </c>
    </row>
    <row r="30" spans="2:9" x14ac:dyDescent="0.2">
      <c r="B30" t="s">
        <v>16</v>
      </c>
    </row>
    <row r="31" spans="2:9" x14ac:dyDescent="0.2">
      <c r="B31" t="s">
        <v>97</v>
      </c>
      <c r="I31">
        <v>197.38499999999999</v>
      </c>
    </row>
    <row r="32" spans="2:9" x14ac:dyDescent="0.2">
      <c r="B32" t="s">
        <v>94</v>
      </c>
      <c r="D32">
        <v>1121.134</v>
      </c>
      <c r="I32">
        <v>570.23400000000004</v>
      </c>
    </row>
    <row r="33" spans="2:9" x14ac:dyDescent="0.2">
      <c r="B33" t="s">
        <v>17</v>
      </c>
      <c r="H33">
        <v>588.11300000000006</v>
      </c>
      <c r="I33">
        <v>1003.841</v>
      </c>
    </row>
    <row r="34" spans="2:9" x14ac:dyDescent="0.2">
      <c r="B34" t="s">
        <v>18</v>
      </c>
      <c r="C34">
        <v>10122.852999999999</v>
      </c>
      <c r="D34">
        <v>1964.9829999999999</v>
      </c>
      <c r="E34">
        <v>2780.761</v>
      </c>
      <c r="F34">
        <v>5034.924</v>
      </c>
      <c r="G34">
        <v>4957.933</v>
      </c>
      <c r="H34">
        <v>4813.0240000000003</v>
      </c>
      <c r="I34">
        <v>1530.569</v>
      </c>
    </row>
    <row r="35" spans="2:9" x14ac:dyDescent="0.2">
      <c r="B35" t="s">
        <v>19</v>
      </c>
      <c r="E35">
        <v>8864.9330000000009</v>
      </c>
      <c r="F35">
        <v>2485.0830000000001</v>
      </c>
      <c r="G35">
        <v>8229.1959999999999</v>
      </c>
      <c r="H35">
        <v>10484.316999999999</v>
      </c>
      <c r="I35">
        <v>2743.154</v>
      </c>
    </row>
    <row r="36" spans="2:9" x14ac:dyDescent="0.2">
      <c r="B36" s="2" t="s">
        <v>20</v>
      </c>
      <c r="C36">
        <f>C34/(SUM(C30:C35))</f>
        <v>1</v>
      </c>
      <c r="D36">
        <f>D34/(SUM(D30:D35))</f>
        <v>0.63671694883894547</v>
      </c>
      <c r="E36">
        <f>E34/(SUM(E30:E35))</f>
        <v>0.2387801877672554</v>
      </c>
      <c r="F36">
        <f>F34/(SUM(F30:F35))</f>
        <v>0.66953714271808529</v>
      </c>
      <c r="G36">
        <f>G34/(SUM(G30:G35))</f>
        <v>0.37596758172305739</v>
      </c>
    </row>
    <row r="38" spans="2:9" x14ac:dyDescent="0.2">
      <c r="E38" t="s">
        <v>221</v>
      </c>
    </row>
    <row r="41" spans="2:9" x14ac:dyDescent="0.2">
      <c r="E41" t="s">
        <v>30</v>
      </c>
      <c r="F41" s="4" t="s">
        <v>53</v>
      </c>
    </row>
    <row r="42" spans="2:9" x14ac:dyDescent="0.2">
      <c r="E42" t="s">
        <v>27</v>
      </c>
      <c r="F42" s="3" t="s">
        <v>54</v>
      </c>
    </row>
    <row r="43" spans="2:9" x14ac:dyDescent="0.2">
      <c r="E43" t="s">
        <v>31</v>
      </c>
      <c r="F43" s="4" t="s">
        <v>55</v>
      </c>
    </row>
    <row r="44" spans="2:9" x14ac:dyDescent="0.2">
      <c r="E44" t="s">
        <v>32</v>
      </c>
      <c r="F44" s="4" t="s">
        <v>56</v>
      </c>
    </row>
    <row r="45" spans="2:9" x14ac:dyDescent="0.2">
      <c r="E45" t="s">
        <v>28</v>
      </c>
      <c r="F45" s="3" t="s">
        <v>57</v>
      </c>
    </row>
    <row r="46" spans="2:9" x14ac:dyDescent="0.2">
      <c r="E46" t="s">
        <v>33</v>
      </c>
      <c r="F46" s="4" t="s">
        <v>52</v>
      </c>
    </row>
    <row r="48" spans="2:9" x14ac:dyDescent="0.2">
      <c r="E48" t="s">
        <v>35</v>
      </c>
      <c r="F48" t="s">
        <v>58</v>
      </c>
    </row>
    <row r="49" spans="5:6" x14ac:dyDescent="0.2">
      <c r="E49" t="s">
        <v>36</v>
      </c>
      <c r="F49" t="s">
        <v>59</v>
      </c>
    </row>
    <row r="50" spans="5:6" x14ac:dyDescent="0.2">
      <c r="E50" t="s">
        <v>37</v>
      </c>
      <c r="F50" t="s">
        <v>60</v>
      </c>
    </row>
    <row r="51" spans="5:6" x14ac:dyDescent="0.2">
      <c r="E51" t="s">
        <v>38</v>
      </c>
      <c r="F51" t="s">
        <v>61</v>
      </c>
    </row>
    <row r="52" spans="5:6" x14ac:dyDescent="0.2">
      <c r="E52" t="s">
        <v>39</v>
      </c>
      <c r="F52" t="s">
        <v>62</v>
      </c>
    </row>
    <row r="53" spans="5:6" x14ac:dyDescent="0.2">
      <c r="E53" t="s">
        <v>40</v>
      </c>
      <c r="F53" t="s">
        <v>63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FBFD9A-25C8-914E-95C5-8A8EC1B4B41C}">
  <dimension ref="A1:Q39"/>
  <sheetViews>
    <sheetView zoomScale="75" workbookViewId="0">
      <selection activeCell="J54" sqref="J54"/>
    </sheetView>
  </sheetViews>
  <sheetFormatPr baseColWidth="10" defaultRowHeight="16" x14ac:dyDescent="0.2"/>
  <cols>
    <col min="1" max="1" width="13.33203125" bestFit="1" customWidth="1"/>
    <col min="2" max="2" width="12.33203125" bestFit="1" customWidth="1"/>
    <col min="3" max="3" width="19.33203125" bestFit="1" customWidth="1"/>
    <col min="5" max="5" width="12.1640625" bestFit="1" customWidth="1"/>
    <col min="11" max="11" width="16" bestFit="1" customWidth="1"/>
    <col min="13" max="13" width="12.1640625" bestFit="1" customWidth="1"/>
  </cols>
  <sheetData>
    <row r="1" spans="1:2" x14ac:dyDescent="0.2">
      <c r="A1" t="s">
        <v>109</v>
      </c>
    </row>
    <row r="3" spans="1:2" x14ac:dyDescent="0.2">
      <c r="A3">
        <v>1</v>
      </c>
      <c r="B3">
        <v>1229.0119999999999</v>
      </c>
    </row>
    <row r="4" spans="1:2" x14ac:dyDescent="0.2">
      <c r="A4">
        <v>2</v>
      </c>
      <c r="B4">
        <v>4207.1540000000005</v>
      </c>
    </row>
    <row r="5" spans="1:2" x14ac:dyDescent="0.2">
      <c r="A5">
        <v>3</v>
      </c>
      <c r="B5">
        <v>1344.0830000000001</v>
      </c>
    </row>
    <row r="6" spans="1:2" x14ac:dyDescent="0.2">
      <c r="A6">
        <v>4</v>
      </c>
      <c r="B6">
        <v>4283.6899999999996</v>
      </c>
    </row>
    <row r="7" spans="1:2" x14ac:dyDescent="0.2">
      <c r="A7">
        <v>5</v>
      </c>
      <c r="B7">
        <v>1286.548</v>
      </c>
    </row>
    <row r="8" spans="1:2" x14ac:dyDescent="0.2">
      <c r="A8">
        <v>6</v>
      </c>
      <c r="B8">
        <v>4745.3969999999999</v>
      </c>
    </row>
    <row r="9" spans="1:2" x14ac:dyDescent="0.2">
      <c r="A9">
        <v>7</v>
      </c>
      <c r="B9">
        <v>2092.2049999999999</v>
      </c>
    </row>
    <row r="10" spans="1:2" x14ac:dyDescent="0.2">
      <c r="A10">
        <v>8</v>
      </c>
      <c r="B10">
        <v>7725.3469999999998</v>
      </c>
    </row>
    <row r="11" spans="1:2" x14ac:dyDescent="0.2">
      <c r="A11">
        <v>9</v>
      </c>
      <c r="B11">
        <v>1679.912</v>
      </c>
    </row>
    <row r="12" spans="1:2" x14ac:dyDescent="0.2">
      <c r="A12">
        <v>10</v>
      </c>
      <c r="B12">
        <v>6573.518</v>
      </c>
    </row>
    <row r="13" spans="1:2" x14ac:dyDescent="0.2">
      <c r="A13">
        <v>11</v>
      </c>
      <c r="B13">
        <v>1781.74</v>
      </c>
    </row>
    <row r="14" spans="1:2" x14ac:dyDescent="0.2">
      <c r="A14">
        <v>12</v>
      </c>
      <c r="B14">
        <v>7686.1750000000002</v>
      </c>
    </row>
    <row r="15" spans="1:2" x14ac:dyDescent="0.2">
      <c r="A15">
        <v>13</v>
      </c>
      <c r="B15">
        <v>1597.376</v>
      </c>
    </row>
    <row r="16" spans="1:2" x14ac:dyDescent="0.2">
      <c r="A16">
        <v>14</v>
      </c>
      <c r="B16">
        <v>7587.64</v>
      </c>
    </row>
    <row r="17" spans="1:3" x14ac:dyDescent="0.2">
      <c r="A17">
        <v>15</v>
      </c>
      <c r="B17">
        <v>534.82000000000005</v>
      </c>
    </row>
    <row r="18" spans="1:3" x14ac:dyDescent="0.2">
      <c r="A18">
        <v>16</v>
      </c>
      <c r="B18">
        <v>5787.1540000000005</v>
      </c>
    </row>
    <row r="19" spans="1:3" x14ac:dyDescent="0.2">
      <c r="A19">
        <v>17</v>
      </c>
      <c r="B19">
        <v>517.40599999999995</v>
      </c>
    </row>
    <row r="20" spans="1:3" x14ac:dyDescent="0.2">
      <c r="A20">
        <v>18</v>
      </c>
      <c r="B20">
        <v>6907.1540000000005</v>
      </c>
    </row>
    <row r="21" spans="1:3" x14ac:dyDescent="0.2">
      <c r="A21">
        <v>19</v>
      </c>
      <c r="B21">
        <v>427.62700000000001</v>
      </c>
    </row>
    <row r="22" spans="1:3" x14ac:dyDescent="0.2">
      <c r="A22">
        <v>20</v>
      </c>
      <c r="B22">
        <v>7044.69</v>
      </c>
    </row>
    <row r="23" spans="1:3" x14ac:dyDescent="0.2">
      <c r="A23">
        <v>21</v>
      </c>
      <c r="B23">
        <v>407.92</v>
      </c>
    </row>
    <row r="24" spans="1:3" x14ac:dyDescent="0.2">
      <c r="A24">
        <v>22</v>
      </c>
      <c r="B24">
        <v>7123.8609999999999</v>
      </c>
    </row>
    <row r="25" spans="1:3" x14ac:dyDescent="0.2">
      <c r="A25">
        <v>23</v>
      </c>
      <c r="B25">
        <v>521.28399999999999</v>
      </c>
    </row>
    <row r="26" spans="1:3" x14ac:dyDescent="0.2">
      <c r="A26">
        <v>24</v>
      </c>
      <c r="B26">
        <v>8139.2250000000004</v>
      </c>
    </row>
    <row r="27" spans="1:3" x14ac:dyDescent="0.2">
      <c r="A27">
        <v>25</v>
      </c>
      <c r="B27">
        <v>543.577</v>
      </c>
    </row>
    <row r="28" spans="1:3" x14ac:dyDescent="0.2">
      <c r="A28">
        <v>26</v>
      </c>
      <c r="B28">
        <v>7350.2250000000004</v>
      </c>
    </row>
    <row r="29" spans="1:3" x14ac:dyDescent="0.2">
      <c r="A29">
        <v>27</v>
      </c>
      <c r="B29">
        <v>234.26300000000001</v>
      </c>
    </row>
    <row r="30" spans="1:3" x14ac:dyDescent="0.2">
      <c r="A30">
        <v>28</v>
      </c>
      <c r="B30">
        <v>7764.8819999999996</v>
      </c>
    </row>
    <row r="32" spans="1:3" x14ac:dyDescent="0.2">
      <c r="C32" t="s">
        <v>98</v>
      </c>
    </row>
    <row r="33" spans="2:17" x14ac:dyDescent="0.2">
      <c r="B33" s="2" t="s">
        <v>12</v>
      </c>
      <c r="C33" t="s">
        <v>110</v>
      </c>
      <c r="K33" t="s">
        <v>111</v>
      </c>
    </row>
    <row r="34" spans="2:17" x14ac:dyDescent="0.2">
      <c r="B34" s="2" t="s">
        <v>7</v>
      </c>
      <c r="C34" t="s">
        <v>10</v>
      </c>
      <c r="K34" t="s">
        <v>100</v>
      </c>
    </row>
    <row r="35" spans="2:17" x14ac:dyDescent="0.2">
      <c r="B35" s="2" t="s">
        <v>6</v>
      </c>
      <c r="C35" t="s">
        <v>4</v>
      </c>
    </row>
    <row r="36" spans="2:17" x14ac:dyDescent="0.2">
      <c r="B36" s="2" t="s">
        <v>5</v>
      </c>
      <c r="C36">
        <v>0</v>
      </c>
      <c r="D36">
        <v>4</v>
      </c>
      <c r="E36">
        <v>10</v>
      </c>
      <c r="F36">
        <v>15</v>
      </c>
      <c r="G36">
        <v>20</v>
      </c>
      <c r="H36">
        <v>25</v>
      </c>
      <c r="I36">
        <v>30</v>
      </c>
      <c r="K36">
        <v>0</v>
      </c>
      <c r="L36">
        <v>4</v>
      </c>
      <c r="M36">
        <v>10</v>
      </c>
      <c r="N36">
        <v>15</v>
      </c>
      <c r="O36">
        <v>20</v>
      </c>
      <c r="P36">
        <v>25</v>
      </c>
      <c r="Q36">
        <v>30</v>
      </c>
    </row>
    <row r="37" spans="2:17" x14ac:dyDescent="0.2">
      <c r="B37" t="s">
        <v>18</v>
      </c>
      <c r="C37">
        <v>1229.0119999999999</v>
      </c>
      <c r="D37">
        <v>1344.0830000000001</v>
      </c>
      <c r="E37">
        <v>1286.548</v>
      </c>
      <c r="F37">
        <v>2092.2049999999999</v>
      </c>
      <c r="G37">
        <v>1679.912</v>
      </c>
      <c r="H37">
        <v>1781.74</v>
      </c>
      <c r="I37">
        <v>1597.376</v>
      </c>
      <c r="K37">
        <v>534.82000000000005</v>
      </c>
      <c r="L37">
        <v>517.40599999999995</v>
      </c>
      <c r="M37">
        <v>427.62700000000001</v>
      </c>
      <c r="N37">
        <v>407.92</v>
      </c>
      <c r="O37">
        <v>521.28399999999999</v>
      </c>
      <c r="P37">
        <v>543.577</v>
      </c>
      <c r="Q37">
        <v>234.26300000000001</v>
      </c>
    </row>
    <row r="38" spans="2:17" x14ac:dyDescent="0.2">
      <c r="B38" t="s">
        <v>19</v>
      </c>
      <c r="C38">
        <v>4207.1540000000005</v>
      </c>
      <c r="D38">
        <v>4283.6899999999996</v>
      </c>
      <c r="E38">
        <v>4745.3969999999999</v>
      </c>
      <c r="F38">
        <v>7725.3469999999998</v>
      </c>
      <c r="G38">
        <v>6573.518</v>
      </c>
      <c r="H38">
        <v>7686.1750000000002</v>
      </c>
      <c r="I38">
        <v>7587.64</v>
      </c>
      <c r="K38">
        <v>5787.1540000000005</v>
      </c>
      <c r="L38">
        <v>6907.1540000000005</v>
      </c>
      <c r="M38">
        <v>7044.69</v>
      </c>
      <c r="N38">
        <v>7123.8609999999999</v>
      </c>
      <c r="O38">
        <v>8139.2250000000004</v>
      </c>
      <c r="P38">
        <v>7350.2250000000004</v>
      </c>
      <c r="Q38">
        <v>7764.8819999999996</v>
      </c>
    </row>
    <row r="39" spans="2:17" x14ac:dyDescent="0.2">
      <c r="B39" s="2" t="s">
        <v>20</v>
      </c>
      <c r="C39">
        <f>C37/(C38+C37)</f>
        <v>0.22608066052434747</v>
      </c>
      <c r="D39">
        <f t="shared" ref="D39:Q39" si="0">D37/(D38+D37)</f>
        <v>0.23883035083326926</v>
      </c>
      <c r="E39">
        <f t="shared" si="0"/>
        <v>0.21328908005626709</v>
      </c>
      <c r="F39">
        <f t="shared" si="0"/>
        <v>0.21310862422730228</v>
      </c>
      <c r="G39">
        <f t="shared" si="0"/>
        <v>0.2035410732265252</v>
      </c>
      <c r="H39">
        <f t="shared" si="0"/>
        <v>0.18818715630632507</v>
      </c>
      <c r="I39">
        <f t="shared" si="0"/>
        <v>0.17391107429752981</v>
      </c>
      <c r="K39">
        <f t="shared" si="0"/>
        <v>8.4596994546323676E-2</v>
      </c>
      <c r="L39">
        <f t="shared" si="0"/>
        <v>6.9688439449610465E-2</v>
      </c>
      <c r="M39">
        <f t="shared" si="0"/>
        <v>5.7228166310396095E-2</v>
      </c>
      <c r="N39">
        <f t="shared" si="0"/>
        <v>5.4159832846972053E-2</v>
      </c>
      <c r="O39">
        <f t="shared" si="0"/>
        <v>6.0190919494454653E-2</v>
      </c>
      <c r="P39">
        <f t="shared" si="0"/>
        <v>6.8861240755722017E-2</v>
      </c>
      <c r="Q39">
        <f t="shared" si="0"/>
        <v>2.9286004941778156E-2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C2D53-5E2C-C648-8D30-29CF4817659C}">
  <dimension ref="A1:Q68"/>
  <sheetViews>
    <sheetView zoomScale="150" zoomScaleNormal="150" zoomScaleSheetLayoutView="93" workbookViewId="0">
      <selection activeCell="F6" sqref="F6"/>
    </sheetView>
  </sheetViews>
  <sheetFormatPr baseColWidth="10" defaultRowHeight="16" x14ac:dyDescent="0.2"/>
  <cols>
    <col min="1" max="1" width="18.1640625" bestFit="1" customWidth="1"/>
    <col min="2" max="2" width="16.5" bestFit="1" customWidth="1"/>
    <col min="3" max="3" width="16.6640625" bestFit="1" customWidth="1"/>
    <col min="4" max="4" width="15" bestFit="1" customWidth="1"/>
    <col min="5" max="5" width="14.1640625" bestFit="1" customWidth="1"/>
    <col min="6" max="6" width="16" bestFit="1" customWidth="1"/>
    <col min="7" max="7" width="14.1640625" bestFit="1" customWidth="1"/>
    <col min="8" max="8" width="13.6640625" bestFit="1" customWidth="1"/>
    <col min="10" max="10" width="13.83203125" bestFit="1" customWidth="1"/>
    <col min="11" max="12" width="16.5" bestFit="1" customWidth="1"/>
    <col min="13" max="13" width="14.83203125" bestFit="1" customWidth="1"/>
    <col min="14" max="14" width="14" bestFit="1" customWidth="1"/>
    <col min="15" max="15" width="15.83203125" bestFit="1" customWidth="1"/>
    <col min="16" max="16" width="14" bestFit="1" customWidth="1"/>
    <col min="17" max="17" width="13.33203125" bestFit="1" customWidth="1"/>
  </cols>
  <sheetData>
    <row r="1" spans="1:17" x14ac:dyDescent="0.2">
      <c r="A1" s="2" t="s">
        <v>113</v>
      </c>
      <c r="C1" s="2" t="s">
        <v>115</v>
      </c>
      <c r="D1" s="2" t="s">
        <v>116</v>
      </c>
      <c r="E1" s="2" t="s">
        <v>117</v>
      </c>
      <c r="F1" s="2" t="s">
        <v>118</v>
      </c>
      <c r="G1" s="2" t="s">
        <v>119</v>
      </c>
      <c r="H1" s="2" t="s">
        <v>120</v>
      </c>
      <c r="J1" s="2" t="s">
        <v>198</v>
      </c>
      <c r="L1" s="2" t="s">
        <v>115</v>
      </c>
      <c r="M1" s="2" t="s">
        <v>116</v>
      </c>
      <c r="N1" s="2" t="s">
        <v>117</v>
      </c>
      <c r="O1" s="2" t="s">
        <v>118</v>
      </c>
      <c r="P1" s="2" t="s">
        <v>119</v>
      </c>
      <c r="Q1" s="2" t="s">
        <v>120</v>
      </c>
    </row>
    <row r="2" spans="1:17" x14ac:dyDescent="0.2">
      <c r="A2" s="2"/>
      <c r="C2" t="s">
        <v>114</v>
      </c>
      <c r="D2" t="s">
        <v>121</v>
      </c>
      <c r="E2" t="s">
        <v>122</v>
      </c>
      <c r="F2" t="s">
        <v>123</v>
      </c>
      <c r="G2" t="s">
        <v>124</v>
      </c>
      <c r="H2" t="s">
        <v>125</v>
      </c>
      <c r="J2" s="2"/>
      <c r="L2" t="s">
        <v>114</v>
      </c>
      <c r="M2" t="s">
        <v>121</v>
      </c>
      <c r="N2" t="s">
        <v>122</v>
      </c>
      <c r="O2" t="s">
        <v>199</v>
      </c>
      <c r="P2" t="s">
        <v>124</v>
      </c>
      <c r="Q2" t="s">
        <v>125</v>
      </c>
    </row>
    <row r="3" spans="1:17" x14ac:dyDescent="0.2">
      <c r="A3" s="2" t="s">
        <v>115</v>
      </c>
      <c r="B3" t="s">
        <v>114</v>
      </c>
      <c r="C3">
        <v>-53.2</v>
      </c>
      <c r="J3" s="2" t="s">
        <v>115</v>
      </c>
      <c r="K3" t="s">
        <v>114</v>
      </c>
      <c r="L3">
        <v>-53.2</v>
      </c>
    </row>
    <row r="4" spans="1:17" x14ac:dyDescent="0.2">
      <c r="A4" s="2" t="s">
        <v>116</v>
      </c>
      <c r="B4" t="s">
        <v>121</v>
      </c>
      <c r="C4">
        <v>-114.6</v>
      </c>
      <c r="D4">
        <v>-28</v>
      </c>
      <c r="J4" s="2" t="s">
        <v>116</v>
      </c>
      <c r="K4" t="s">
        <v>121</v>
      </c>
      <c r="L4">
        <v>-114.6</v>
      </c>
      <c r="M4">
        <v>-28</v>
      </c>
    </row>
    <row r="5" spans="1:17" x14ac:dyDescent="0.2">
      <c r="A5" s="2" t="s">
        <v>117</v>
      </c>
      <c r="B5" t="s">
        <v>122</v>
      </c>
      <c r="C5">
        <v>-56.5</v>
      </c>
      <c r="D5">
        <v>-31</v>
      </c>
      <c r="E5">
        <v>-28</v>
      </c>
      <c r="J5" s="2" t="s">
        <v>117</v>
      </c>
      <c r="K5" t="s">
        <v>122</v>
      </c>
      <c r="L5">
        <v>-56.5</v>
      </c>
      <c r="M5">
        <v>-31</v>
      </c>
      <c r="N5">
        <v>-28</v>
      </c>
    </row>
    <row r="6" spans="1:17" x14ac:dyDescent="0.2">
      <c r="A6" s="2" t="s">
        <v>118</v>
      </c>
      <c r="B6" t="s">
        <v>123</v>
      </c>
      <c r="C6">
        <v>-66.099999999999994</v>
      </c>
      <c r="D6">
        <v>-59.3</v>
      </c>
      <c r="E6">
        <v>-61.7</v>
      </c>
      <c r="F6">
        <v>-17.600000000000001</v>
      </c>
      <c r="J6" s="2" t="s">
        <v>118</v>
      </c>
      <c r="K6" t="s">
        <v>199</v>
      </c>
      <c r="L6">
        <v>-68.099999999999994</v>
      </c>
      <c r="M6">
        <v>-79.099999999999994</v>
      </c>
      <c r="N6">
        <v>-63.5</v>
      </c>
      <c r="O6">
        <v>-273.10000000000002</v>
      </c>
    </row>
    <row r="7" spans="1:17" x14ac:dyDescent="0.2">
      <c r="A7" s="2" t="s">
        <v>119</v>
      </c>
      <c r="B7" t="s">
        <v>124</v>
      </c>
      <c r="C7">
        <v>-72.2</v>
      </c>
      <c r="D7">
        <v>-27.9</v>
      </c>
      <c r="E7">
        <v>-27.9</v>
      </c>
      <c r="F7">
        <v>-38.299999999999997</v>
      </c>
      <c r="G7">
        <v>-22.1</v>
      </c>
      <c r="J7" s="2" t="s">
        <v>119</v>
      </c>
      <c r="K7" t="s">
        <v>124</v>
      </c>
      <c r="L7">
        <v>-72.2</v>
      </c>
      <c r="M7">
        <v>-27.9</v>
      </c>
      <c r="N7">
        <v>-27.9</v>
      </c>
      <c r="O7">
        <v>-96.7</v>
      </c>
      <c r="P7">
        <v>-22.1</v>
      </c>
    </row>
    <row r="8" spans="1:17" x14ac:dyDescent="0.2">
      <c r="A8" s="2" t="s">
        <v>120</v>
      </c>
      <c r="B8" t="s">
        <v>125</v>
      </c>
      <c r="C8">
        <v>-33.9</v>
      </c>
      <c r="D8">
        <v>-63.1</v>
      </c>
      <c r="E8">
        <v>-33.1</v>
      </c>
      <c r="F8">
        <v>-43.8</v>
      </c>
      <c r="G8">
        <v>-1122.3</v>
      </c>
      <c r="H8">
        <v>-567.6</v>
      </c>
      <c r="J8" s="2" t="s">
        <v>120</v>
      </c>
      <c r="K8" t="s">
        <v>125</v>
      </c>
      <c r="L8">
        <v>-33.9</v>
      </c>
      <c r="M8">
        <v>-63.1</v>
      </c>
      <c r="N8">
        <v>-33.1</v>
      </c>
      <c r="O8">
        <v>-238.7</v>
      </c>
      <c r="P8">
        <v>-1122.3</v>
      </c>
      <c r="Q8">
        <v>-567.6</v>
      </c>
    </row>
    <row r="10" spans="1:17" x14ac:dyDescent="0.2">
      <c r="N10" t="s">
        <v>200</v>
      </c>
      <c r="O10" t="s">
        <v>197</v>
      </c>
    </row>
    <row r="11" spans="1:17" ht="17" x14ac:dyDescent="0.2">
      <c r="A11" s="2" t="s">
        <v>126</v>
      </c>
      <c r="B11" s="2"/>
      <c r="C11" s="8" t="s">
        <v>140</v>
      </c>
      <c r="D11" s="8" t="s">
        <v>141</v>
      </c>
      <c r="E11" s="8" t="s">
        <v>142</v>
      </c>
      <c r="F11" s="8" t="s">
        <v>143</v>
      </c>
      <c r="G11" s="8" t="s">
        <v>144</v>
      </c>
      <c r="H11" s="8" t="s">
        <v>139</v>
      </c>
    </row>
    <row r="12" spans="1:17" ht="17" x14ac:dyDescent="0.2">
      <c r="C12" s="7" t="s">
        <v>145</v>
      </c>
      <c r="D12" s="7" t="s">
        <v>150</v>
      </c>
      <c r="E12" t="s">
        <v>149</v>
      </c>
      <c r="F12" s="7" t="s">
        <v>148</v>
      </c>
      <c r="G12" s="7" t="s">
        <v>146</v>
      </c>
      <c r="H12" s="7" t="s">
        <v>147</v>
      </c>
    </row>
    <row r="13" spans="1:17" ht="17" x14ac:dyDescent="0.2">
      <c r="A13" s="8" t="s">
        <v>133</v>
      </c>
      <c r="B13" s="7" t="s">
        <v>127</v>
      </c>
      <c r="C13">
        <v>46.9</v>
      </c>
    </row>
    <row r="14" spans="1:17" ht="17" x14ac:dyDescent="0.2">
      <c r="A14" s="8" t="s">
        <v>134</v>
      </c>
      <c r="B14" s="7" t="s">
        <v>128</v>
      </c>
      <c r="C14">
        <v>-30.2</v>
      </c>
      <c r="D14">
        <v>45.7</v>
      </c>
    </row>
    <row r="15" spans="1:17" ht="17" x14ac:dyDescent="0.2">
      <c r="A15" s="8" t="s">
        <v>135</v>
      </c>
      <c r="B15" s="7" t="s">
        <v>129</v>
      </c>
      <c r="C15">
        <v>-68.599999999999994</v>
      </c>
      <c r="D15">
        <v>-39.200000000000003</v>
      </c>
      <c r="E15">
        <v>42.5</v>
      </c>
    </row>
    <row r="16" spans="1:17" ht="17" x14ac:dyDescent="0.2">
      <c r="A16" s="8" t="s">
        <v>136</v>
      </c>
      <c r="B16" s="7" t="s">
        <v>130</v>
      </c>
      <c r="C16">
        <v>6.7</v>
      </c>
      <c r="D16">
        <v>-7.5</v>
      </c>
      <c r="E16">
        <v>-43.1</v>
      </c>
      <c r="F16">
        <v>41.8</v>
      </c>
    </row>
    <row r="17" spans="1:8" ht="17" x14ac:dyDescent="0.2">
      <c r="A17" s="8" t="s">
        <v>137</v>
      </c>
      <c r="B17" s="7" t="s">
        <v>131</v>
      </c>
      <c r="C17">
        <v>-30.7</v>
      </c>
      <c r="D17">
        <v>-7.8</v>
      </c>
      <c r="E17">
        <v>-43.9</v>
      </c>
      <c r="F17">
        <v>-52.2</v>
      </c>
      <c r="G17">
        <v>41.2</v>
      </c>
    </row>
    <row r="18" spans="1:8" ht="17" x14ac:dyDescent="0.2">
      <c r="A18" s="8" t="s">
        <v>138</v>
      </c>
      <c r="B18" s="7" t="s">
        <v>132</v>
      </c>
      <c r="C18">
        <v>-24.1</v>
      </c>
      <c r="D18">
        <v>-12.8</v>
      </c>
      <c r="E18">
        <v>-42</v>
      </c>
      <c r="F18">
        <v>-33.200000000000003</v>
      </c>
      <c r="G18">
        <v>-10.8</v>
      </c>
      <c r="H18">
        <v>47.8</v>
      </c>
    </row>
    <row r="21" spans="1:8" ht="17" x14ac:dyDescent="0.2">
      <c r="A21" s="8" t="s">
        <v>152</v>
      </c>
      <c r="B21" s="2"/>
      <c r="C21" s="8" t="s">
        <v>140</v>
      </c>
      <c r="D21" s="8" t="s">
        <v>141</v>
      </c>
      <c r="E21" s="8" t="s">
        <v>142</v>
      </c>
      <c r="F21" s="8" t="s">
        <v>143</v>
      </c>
      <c r="G21" s="8" t="s">
        <v>144</v>
      </c>
      <c r="H21" s="8" t="s">
        <v>139</v>
      </c>
    </row>
    <row r="22" spans="1:8" ht="17" x14ac:dyDescent="0.2">
      <c r="C22" s="7" t="s">
        <v>145</v>
      </c>
      <c r="D22" s="7" t="s">
        <v>150</v>
      </c>
      <c r="E22" t="s">
        <v>149</v>
      </c>
      <c r="F22" s="7" t="s">
        <v>148</v>
      </c>
      <c r="G22" s="7" t="s">
        <v>146</v>
      </c>
      <c r="H22" s="7" t="s">
        <v>147</v>
      </c>
    </row>
    <row r="23" spans="1:8" x14ac:dyDescent="0.2">
      <c r="A23" s="2" t="s">
        <v>115</v>
      </c>
      <c r="B23" t="s">
        <v>114</v>
      </c>
      <c r="C23">
        <v>-59.2</v>
      </c>
    </row>
    <row r="24" spans="1:8" x14ac:dyDescent="0.2">
      <c r="A24" s="2" t="s">
        <v>116</v>
      </c>
      <c r="B24" t="s">
        <v>121</v>
      </c>
      <c r="C24">
        <v>7.4</v>
      </c>
      <c r="D24">
        <v>-37.4</v>
      </c>
    </row>
    <row r="25" spans="1:8" x14ac:dyDescent="0.2">
      <c r="A25" s="2" t="s">
        <v>117</v>
      </c>
      <c r="B25" t="s">
        <v>122</v>
      </c>
      <c r="C25">
        <v>-26</v>
      </c>
      <c r="D25">
        <v>-37.4</v>
      </c>
      <c r="E25">
        <v>-90</v>
      </c>
    </row>
    <row r="26" spans="1:8" x14ac:dyDescent="0.2">
      <c r="A26" s="2" t="s">
        <v>118</v>
      </c>
      <c r="B26" t="s">
        <v>123</v>
      </c>
      <c r="C26">
        <v>-35.1</v>
      </c>
      <c r="D26">
        <v>-38.299999999999997</v>
      </c>
      <c r="E26">
        <v>-38</v>
      </c>
      <c r="F26">
        <v>-43.2</v>
      </c>
    </row>
    <row r="27" spans="1:8" x14ac:dyDescent="0.2">
      <c r="A27" s="2" t="s">
        <v>119</v>
      </c>
      <c r="B27" t="s">
        <v>124</v>
      </c>
      <c r="C27">
        <v>-32.5</v>
      </c>
      <c r="D27">
        <v>-7.9</v>
      </c>
      <c r="E27">
        <v>-38.4</v>
      </c>
      <c r="F27">
        <v>-41.5</v>
      </c>
      <c r="G27">
        <v>8</v>
      </c>
    </row>
    <row r="28" spans="1:8" x14ac:dyDescent="0.2">
      <c r="A28" s="2" t="s">
        <v>120</v>
      </c>
      <c r="B28" t="s">
        <v>125</v>
      </c>
      <c r="C28">
        <v>-67.400000000000006</v>
      </c>
      <c r="D28">
        <v>-40.6</v>
      </c>
      <c r="E28">
        <v>15.1</v>
      </c>
      <c r="F28">
        <v>-43.9</v>
      </c>
      <c r="G28">
        <v>-149.80000000000001</v>
      </c>
      <c r="H28">
        <v>-44.8</v>
      </c>
    </row>
    <row r="31" spans="1:8" ht="17" x14ac:dyDescent="0.2">
      <c r="A31" s="8" t="s">
        <v>151</v>
      </c>
      <c r="B31" s="2"/>
      <c r="C31" s="2" t="s">
        <v>115</v>
      </c>
      <c r="D31" s="2" t="s">
        <v>116</v>
      </c>
      <c r="E31" s="2" t="s">
        <v>117</v>
      </c>
      <c r="F31" s="2" t="s">
        <v>118</v>
      </c>
      <c r="G31" s="2" t="s">
        <v>119</v>
      </c>
      <c r="H31" s="2" t="s">
        <v>120</v>
      </c>
    </row>
    <row r="32" spans="1:8" x14ac:dyDescent="0.2">
      <c r="C32" t="s">
        <v>114</v>
      </c>
      <c r="D32" t="s">
        <v>121</v>
      </c>
      <c r="E32" t="s">
        <v>122</v>
      </c>
      <c r="F32" t="s">
        <v>123</v>
      </c>
      <c r="G32" t="s">
        <v>124</v>
      </c>
      <c r="H32" t="s">
        <v>125</v>
      </c>
    </row>
    <row r="33" spans="1:8" ht="17" x14ac:dyDescent="0.2">
      <c r="A33" s="8" t="s">
        <v>133</v>
      </c>
      <c r="B33" s="7" t="s">
        <v>127</v>
      </c>
      <c r="C33">
        <v>-22</v>
      </c>
    </row>
    <row r="34" spans="1:8" ht="17" x14ac:dyDescent="0.2">
      <c r="A34" s="8" t="s">
        <v>134</v>
      </c>
      <c r="B34" s="7" t="s">
        <v>128</v>
      </c>
      <c r="C34">
        <v>-93.9</v>
      </c>
      <c r="D34">
        <v>-37.4</v>
      </c>
    </row>
    <row r="35" spans="1:8" ht="17" x14ac:dyDescent="0.2">
      <c r="A35" s="8" t="s">
        <v>135</v>
      </c>
      <c r="B35" s="7" t="s">
        <v>129</v>
      </c>
      <c r="C35">
        <v>-33.9</v>
      </c>
      <c r="D35">
        <v>-16.100000000000001</v>
      </c>
      <c r="E35">
        <v>-33.1</v>
      </c>
    </row>
    <row r="36" spans="1:8" ht="17" x14ac:dyDescent="0.2">
      <c r="A36" s="8" t="s">
        <v>136</v>
      </c>
      <c r="B36" s="7" t="s">
        <v>130</v>
      </c>
      <c r="C36">
        <v>-28</v>
      </c>
      <c r="D36">
        <v>-99.2</v>
      </c>
      <c r="E36">
        <v>-99.2</v>
      </c>
      <c r="F36">
        <v>-48.8</v>
      </c>
    </row>
    <row r="37" spans="1:8" ht="17" x14ac:dyDescent="0.2">
      <c r="A37" s="8" t="s">
        <v>137</v>
      </c>
      <c r="B37" s="7" t="s">
        <v>131</v>
      </c>
      <c r="C37">
        <v>-76.099999999999994</v>
      </c>
      <c r="D37">
        <v>-27.9</v>
      </c>
      <c r="E37">
        <v>-27.9</v>
      </c>
      <c r="F37">
        <v>-38</v>
      </c>
      <c r="G37">
        <v>-25</v>
      </c>
    </row>
    <row r="38" spans="1:8" ht="17" x14ac:dyDescent="0.2">
      <c r="A38" s="8" t="s">
        <v>138</v>
      </c>
      <c r="B38" s="7" t="s">
        <v>132</v>
      </c>
      <c r="C38">
        <v>-93.9</v>
      </c>
      <c r="D38">
        <v>-31.5</v>
      </c>
      <c r="E38">
        <v>-31.5</v>
      </c>
      <c r="F38">
        <v>-23.9</v>
      </c>
      <c r="G38">
        <v>-28.2</v>
      </c>
      <c r="H38">
        <v>-59.9</v>
      </c>
    </row>
    <row r="41" spans="1:8" x14ac:dyDescent="0.2">
      <c r="A41" s="2" t="s">
        <v>201</v>
      </c>
      <c r="C41" s="2" t="s">
        <v>115</v>
      </c>
      <c r="D41" s="2" t="s">
        <v>116</v>
      </c>
      <c r="E41" s="2" t="s">
        <v>117</v>
      </c>
      <c r="F41" s="2" t="s">
        <v>118</v>
      </c>
      <c r="G41" s="2" t="s">
        <v>119</v>
      </c>
      <c r="H41" s="2" t="s">
        <v>120</v>
      </c>
    </row>
    <row r="42" spans="1:8" x14ac:dyDescent="0.2">
      <c r="A42" s="2"/>
      <c r="C42" t="s">
        <v>114</v>
      </c>
      <c r="D42" t="s">
        <v>121</v>
      </c>
      <c r="E42" t="s">
        <v>122</v>
      </c>
      <c r="F42" t="s">
        <v>123</v>
      </c>
      <c r="G42" t="s">
        <v>124</v>
      </c>
      <c r="H42" t="s">
        <v>125</v>
      </c>
    </row>
    <row r="43" spans="1:8" ht="17" x14ac:dyDescent="0.2">
      <c r="A43" s="8" t="s">
        <v>153</v>
      </c>
      <c r="B43" s="7" t="s">
        <v>154</v>
      </c>
      <c r="C43">
        <v>19.2</v>
      </c>
    </row>
    <row r="44" spans="1:8" ht="17" x14ac:dyDescent="0.2">
      <c r="A44" s="8" t="s">
        <v>155</v>
      </c>
      <c r="B44" s="7" t="s">
        <v>156</v>
      </c>
      <c r="C44">
        <v>-59.2</v>
      </c>
      <c r="D44">
        <v>26.6</v>
      </c>
    </row>
    <row r="45" spans="1:8" ht="17" x14ac:dyDescent="0.2">
      <c r="A45" s="8" t="s">
        <v>157</v>
      </c>
      <c r="B45" s="7" t="s">
        <v>158</v>
      </c>
      <c r="C45">
        <v>-18.8</v>
      </c>
      <c r="D45">
        <v>-76.599999999999994</v>
      </c>
      <c r="E45">
        <v>18.8</v>
      </c>
    </row>
    <row r="46" spans="1:8" ht="17" x14ac:dyDescent="0.2">
      <c r="A46" s="8" t="s">
        <v>159</v>
      </c>
      <c r="B46" s="7" t="s">
        <v>160</v>
      </c>
      <c r="C46">
        <v>-59.3</v>
      </c>
      <c r="D46">
        <v>-76.599999999999994</v>
      </c>
      <c r="E46">
        <v>-65.5</v>
      </c>
      <c r="F46">
        <v>34.6</v>
      </c>
    </row>
    <row r="47" spans="1:8" ht="17" x14ac:dyDescent="0.2">
      <c r="A47" s="8" t="s">
        <v>161</v>
      </c>
      <c r="B47" s="7" t="s">
        <v>162</v>
      </c>
      <c r="C47">
        <v>-66.599999999999994</v>
      </c>
      <c r="D47">
        <v>-32.299999999999997</v>
      </c>
      <c r="E47">
        <v>-34.799999999999997</v>
      </c>
      <c r="F47">
        <v>-25.3</v>
      </c>
      <c r="G47">
        <v>30.7</v>
      </c>
    </row>
    <row r="48" spans="1:8" ht="17" x14ac:dyDescent="0.2">
      <c r="A48" s="8" t="s">
        <v>163</v>
      </c>
      <c r="B48" s="7" t="s">
        <v>164</v>
      </c>
      <c r="C48">
        <v>-90</v>
      </c>
      <c r="D48">
        <v>-31.3</v>
      </c>
      <c r="E48">
        <v>-31.3</v>
      </c>
      <c r="F48">
        <v>-62.8</v>
      </c>
      <c r="G48">
        <v>-28.2</v>
      </c>
      <c r="H48">
        <v>21.7</v>
      </c>
    </row>
    <row r="51" spans="1:8" ht="17" x14ac:dyDescent="0.2">
      <c r="A51" s="8" t="s">
        <v>165</v>
      </c>
      <c r="C51" s="2" t="s">
        <v>41</v>
      </c>
      <c r="D51" s="2" t="s">
        <v>45</v>
      </c>
      <c r="E51" s="2" t="s">
        <v>42</v>
      </c>
      <c r="F51" s="2" t="s">
        <v>43</v>
      </c>
      <c r="G51" s="2" t="s">
        <v>46</v>
      </c>
      <c r="H51" s="2" t="s">
        <v>44</v>
      </c>
    </row>
    <row r="52" spans="1:8" x14ac:dyDescent="0.2">
      <c r="C52" t="s">
        <v>172</v>
      </c>
      <c r="D52" t="s">
        <v>173</v>
      </c>
      <c r="E52" t="s">
        <v>174</v>
      </c>
      <c r="F52" t="s">
        <v>175</v>
      </c>
      <c r="G52" t="s">
        <v>176</v>
      </c>
      <c r="H52" t="s">
        <v>177</v>
      </c>
    </row>
    <row r="53" spans="1:8" x14ac:dyDescent="0.2">
      <c r="A53" s="2" t="s">
        <v>35</v>
      </c>
      <c r="B53" t="s">
        <v>170</v>
      </c>
      <c r="C53">
        <v>-17.600000000000001</v>
      </c>
    </row>
    <row r="54" spans="1:8" x14ac:dyDescent="0.2">
      <c r="A54" s="2" t="s">
        <v>36</v>
      </c>
      <c r="B54" t="s">
        <v>169</v>
      </c>
      <c r="C54">
        <v>-70</v>
      </c>
      <c r="D54">
        <v>-23.5</v>
      </c>
    </row>
    <row r="55" spans="1:8" x14ac:dyDescent="0.2">
      <c r="A55" s="2" t="s">
        <v>37</v>
      </c>
      <c r="B55" t="s">
        <v>168</v>
      </c>
      <c r="C55">
        <v>-76.900000000000006</v>
      </c>
      <c r="D55">
        <v>-69.599999999999994</v>
      </c>
      <c r="E55">
        <v>-16.600000000000001</v>
      </c>
    </row>
    <row r="56" spans="1:8" x14ac:dyDescent="0.2">
      <c r="A56" s="2" t="s">
        <v>38</v>
      </c>
      <c r="B56" t="s">
        <v>167</v>
      </c>
      <c r="C56">
        <v>-81.8</v>
      </c>
      <c r="D56">
        <v>-38.1</v>
      </c>
      <c r="E56">
        <v>-194.8</v>
      </c>
      <c r="F56">
        <v>-28.1</v>
      </c>
    </row>
    <row r="57" spans="1:8" x14ac:dyDescent="0.2">
      <c r="A57" s="2" t="s">
        <v>39</v>
      </c>
      <c r="B57" t="s">
        <v>166</v>
      </c>
      <c r="C57">
        <v>-118</v>
      </c>
      <c r="D57">
        <v>-80</v>
      </c>
      <c r="E57">
        <v>-784.8</v>
      </c>
      <c r="F57">
        <v>-102.3</v>
      </c>
      <c r="G57">
        <v>-30.8</v>
      </c>
    </row>
    <row r="58" spans="1:8" x14ac:dyDescent="0.2">
      <c r="A58" s="2" t="s">
        <v>40</v>
      </c>
      <c r="B58" t="s">
        <v>171</v>
      </c>
      <c r="C58">
        <v>-81.8</v>
      </c>
      <c r="D58">
        <v>-35.9</v>
      </c>
      <c r="E58">
        <v>-194.8</v>
      </c>
      <c r="F58">
        <v>-38.9</v>
      </c>
      <c r="G58">
        <v>-81.8</v>
      </c>
      <c r="H58">
        <v>-24.2</v>
      </c>
    </row>
    <row r="61" spans="1:8" ht="17" x14ac:dyDescent="0.2">
      <c r="A61" s="8" t="s">
        <v>178</v>
      </c>
      <c r="C61" s="2" t="s">
        <v>30</v>
      </c>
      <c r="D61" s="2" t="s">
        <v>27</v>
      </c>
      <c r="E61" s="2" t="s">
        <v>31</v>
      </c>
      <c r="F61" s="2" t="s">
        <v>32</v>
      </c>
      <c r="G61" s="2" t="s">
        <v>28</v>
      </c>
      <c r="H61" s="2" t="s">
        <v>33</v>
      </c>
    </row>
    <row r="62" spans="1:8" x14ac:dyDescent="0.2">
      <c r="C62" s="4" t="s">
        <v>185</v>
      </c>
      <c r="D62" s="3" t="s">
        <v>186</v>
      </c>
      <c r="E62" s="4" t="s">
        <v>187</v>
      </c>
      <c r="F62" s="4" t="s">
        <v>188</v>
      </c>
      <c r="G62" s="3" t="s">
        <v>189</v>
      </c>
      <c r="H62" s="4" t="s">
        <v>190</v>
      </c>
    </row>
    <row r="63" spans="1:8" x14ac:dyDescent="0.2">
      <c r="A63" s="2" t="s">
        <v>21</v>
      </c>
      <c r="B63" s="3" t="s">
        <v>179</v>
      </c>
      <c r="C63">
        <v>-3.4</v>
      </c>
    </row>
    <row r="64" spans="1:8" x14ac:dyDescent="0.2">
      <c r="A64" s="2" t="s">
        <v>22</v>
      </c>
      <c r="B64" s="3" t="s">
        <v>180</v>
      </c>
      <c r="C64">
        <v>-70.400000000000006</v>
      </c>
      <c r="D64">
        <v>4.5</v>
      </c>
    </row>
    <row r="65" spans="1:8" x14ac:dyDescent="0.2">
      <c r="A65" s="2" t="s">
        <v>23</v>
      </c>
      <c r="B65" s="3" t="s">
        <v>181</v>
      </c>
      <c r="C65">
        <v>-76.900000000000006</v>
      </c>
      <c r="D65">
        <v>-146.80000000000001</v>
      </c>
      <c r="E65">
        <v>-6.9</v>
      </c>
    </row>
    <row r="66" spans="1:8" x14ac:dyDescent="0.2">
      <c r="A66" s="2" t="s">
        <v>24</v>
      </c>
      <c r="B66" s="3" t="s">
        <v>182</v>
      </c>
      <c r="C66">
        <v>-83.6</v>
      </c>
      <c r="D66">
        <v>-38.1</v>
      </c>
      <c r="E66">
        <v>-96.2</v>
      </c>
      <c r="F66">
        <v>-13.2</v>
      </c>
    </row>
    <row r="67" spans="1:8" x14ac:dyDescent="0.2">
      <c r="A67" s="2" t="s">
        <v>25</v>
      </c>
      <c r="B67" s="3" t="s">
        <v>183</v>
      </c>
      <c r="C67">
        <v>-118</v>
      </c>
      <c r="D67">
        <v>-78.900000000000006</v>
      </c>
      <c r="E67">
        <v>-98.7</v>
      </c>
      <c r="F67">
        <v>-90.5</v>
      </c>
      <c r="G67">
        <v>5</v>
      </c>
    </row>
    <row r="68" spans="1:8" x14ac:dyDescent="0.2">
      <c r="A68" s="2" t="s">
        <v>26</v>
      </c>
      <c r="B68" s="3" t="s">
        <v>184</v>
      </c>
      <c r="C68">
        <v>-83.6</v>
      </c>
      <c r="D68">
        <v>-35.9</v>
      </c>
      <c r="E68">
        <v>-96.2</v>
      </c>
      <c r="F68">
        <v>-22.2</v>
      </c>
      <c r="G68">
        <v>-81.8</v>
      </c>
      <c r="H68">
        <v>-35</v>
      </c>
    </row>
  </sheetData>
  <phoneticPr fontId="7" type="noConversion"/>
  <pageMargins left="0.7" right="0.7" top="0.75" bottom="0.75" header="0.3" footer="0.3"/>
  <pageSetup orientation="portrait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1DE45D-FD06-4346-8CAE-1879F8EEBB65}">
  <dimension ref="A1:J28"/>
  <sheetViews>
    <sheetView topLeftCell="B3" zoomScale="156" zoomScaleNormal="125" workbookViewId="0">
      <selection activeCell="H30" sqref="H30"/>
    </sheetView>
  </sheetViews>
  <sheetFormatPr baseColWidth="10" defaultRowHeight="16" x14ac:dyDescent="0.2"/>
  <cols>
    <col min="3" max="3" width="12.5" bestFit="1" customWidth="1"/>
    <col min="4" max="4" width="12" bestFit="1" customWidth="1"/>
    <col min="5" max="5" width="11.5" customWidth="1"/>
    <col min="6" max="6" width="10" customWidth="1"/>
  </cols>
  <sheetData>
    <row r="1" spans="1:2" x14ac:dyDescent="0.2">
      <c r="A1" t="s">
        <v>191</v>
      </c>
    </row>
    <row r="3" spans="1:2" x14ac:dyDescent="0.2">
      <c r="A3">
        <v>1</v>
      </c>
      <c r="B3">
        <v>294.21300000000002</v>
      </c>
    </row>
    <row r="4" spans="1:2" x14ac:dyDescent="0.2">
      <c r="A4">
        <v>2</v>
      </c>
      <c r="B4">
        <v>8851.3970000000008</v>
      </c>
    </row>
    <row r="5" spans="1:2" x14ac:dyDescent="0.2">
      <c r="A5">
        <v>3</v>
      </c>
      <c r="B5">
        <v>289.84899999999999</v>
      </c>
    </row>
    <row r="6" spans="1:2" x14ac:dyDescent="0.2">
      <c r="A6">
        <v>4</v>
      </c>
      <c r="B6">
        <v>7827.69</v>
      </c>
    </row>
    <row r="7" spans="1:2" x14ac:dyDescent="0.2">
      <c r="A7">
        <v>5</v>
      </c>
      <c r="B7">
        <v>2537.6689999999999</v>
      </c>
    </row>
    <row r="8" spans="1:2" x14ac:dyDescent="0.2">
      <c r="A8">
        <v>6</v>
      </c>
      <c r="B8">
        <v>5286.1540000000005</v>
      </c>
    </row>
    <row r="9" spans="1:2" x14ac:dyDescent="0.2">
      <c r="A9">
        <v>7</v>
      </c>
      <c r="B9">
        <v>1069.77</v>
      </c>
    </row>
    <row r="10" spans="1:2" x14ac:dyDescent="0.2">
      <c r="A10">
        <v>8</v>
      </c>
      <c r="B10">
        <v>2048.79</v>
      </c>
    </row>
    <row r="11" spans="1:2" x14ac:dyDescent="0.2">
      <c r="A11">
        <v>9</v>
      </c>
      <c r="B11">
        <v>3837.2049999999999</v>
      </c>
    </row>
    <row r="12" spans="1:2" x14ac:dyDescent="0.2">
      <c r="A12">
        <v>10</v>
      </c>
      <c r="B12">
        <v>392.33499999999998</v>
      </c>
    </row>
    <row r="13" spans="1:2" x14ac:dyDescent="0.2">
      <c r="A13">
        <v>11</v>
      </c>
      <c r="B13">
        <v>479.16300000000001</v>
      </c>
    </row>
    <row r="14" spans="1:2" x14ac:dyDescent="0.2">
      <c r="A14">
        <v>12</v>
      </c>
      <c r="B14">
        <v>6247.4470000000001</v>
      </c>
    </row>
    <row r="21" spans="4:10" x14ac:dyDescent="0.2">
      <c r="D21" s="2" t="s">
        <v>12</v>
      </c>
      <c r="E21" t="s">
        <v>192</v>
      </c>
      <c r="F21" t="s">
        <v>193</v>
      </c>
      <c r="G21" t="s">
        <v>196</v>
      </c>
      <c r="H21" t="s">
        <v>194</v>
      </c>
      <c r="I21" t="s">
        <v>8</v>
      </c>
      <c r="J21" t="s">
        <v>195</v>
      </c>
    </row>
    <row r="22" spans="4:10" x14ac:dyDescent="0.2">
      <c r="D22" s="2" t="s">
        <v>6</v>
      </c>
      <c r="E22" t="s">
        <v>3</v>
      </c>
      <c r="F22" t="s">
        <v>3</v>
      </c>
      <c r="G22" t="s">
        <v>3</v>
      </c>
      <c r="H22" t="s">
        <v>4</v>
      </c>
      <c r="I22" t="s">
        <v>3</v>
      </c>
      <c r="J22" t="s">
        <v>3</v>
      </c>
    </row>
    <row r="23" spans="4:10" x14ac:dyDescent="0.2">
      <c r="D23" s="2" t="s">
        <v>5</v>
      </c>
      <c r="E23">
        <v>48</v>
      </c>
      <c r="F23">
        <v>48</v>
      </c>
      <c r="G23">
        <v>48</v>
      </c>
      <c r="H23">
        <v>48</v>
      </c>
      <c r="I23">
        <v>48</v>
      </c>
      <c r="J23">
        <v>48</v>
      </c>
    </row>
    <row r="24" spans="4:10" x14ac:dyDescent="0.2">
      <c r="D24" t="s">
        <v>94</v>
      </c>
    </row>
    <row r="25" spans="4:10" x14ac:dyDescent="0.2">
      <c r="D25" t="s">
        <v>17</v>
      </c>
    </row>
    <row r="26" spans="4:10" x14ac:dyDescent="0.2">
      <c r="D26" t="s">
        <v>18</v>
      </c>
      <c r="E26">
        <v>294.21300000000002</v>
      </c>
      <c r="F26">
        <v>289.84899999999999</v>
      </c>
      <c r="G26">
        <v>2537.6689999999999</v>
      </c>
      <c r="H26">
        <v>1069.77</v>
      </c>
      <c r="I26">
        <v>3837.2049999999999</v>
      </c>
      <c r="J26">
        <v>479.16300000000001</v>
      </c>
    </row>
    <row r="27" spans="4:10" x14ac:dyDescent="0.2">
      <c r="D27" t="s">
        <v>19</v>
      </c>
      <c r="E27">
        <v>8851.3970000000008</v>
      </c>
      <c r="F27">
        <v>7827.69</v>
      </c>
      <c r="G27">
        <v>5286.1540000000005</v>
      </c>
      <c r="H27">
        <v>2048.79</v>
      </c>
      <c r="I27">
        <v>392.33499999999998</v>
      </c>
      <c r="J27">
        <v>6247.4470000000001</v>
      </c>
    </row>
    <row r="28" spans="4:10" x14ac:dyDescent="0.2">
      <c r="D28" s="2" t="s">
        <v>20</v>
      </c>
      <c r="E28">
        <f t="shared" ref="E28:J28" si="0">E26/(E27+E26)</f>
        <v>3.216986073099553E-2</v>
      </c>
      <c r="F28">
        <f t="shared" si="0"/>
        <v>3.5706511542476109E-2</v>
      </c>
      <c r="G28">
        <f t="shared" si="0"/>
        <v>0.32435153504878622</v>
      </c>
      <c r="H28">
        <f t="shared" si="0"/>
        <v>0.34303332307218715</v>
      </c>
      <c r="I28">
        <f t="shared" si="0"/>
        <v>0.90723932153378384</v>
      </c>
      <c r="J28">
        <f t="shared" si="0"/>
        <v>7.1233949939122382E-2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E7BF4-5363-7542-9C79-A7E4C4901997}">
  <dimension ref="A1:M75"/>
  <sheetViews>
    <sheetView zoomScale="134" zoomScaleNormal="100" workbookViewId="0">
      <selection activeCell="E27" sqref="E27"/>
    </sheetView>
  </sheetViews>
  <sheetFormatPr baseColWidth="10" defaultRowHeight="16" x14ac:dyDescent="0.2"/>
  <cols>
    <col min="3" max="3" width="12.33203125" bestFit="1" customWidth="1"/>
    <col min="7" max="7" width="15.1640625" bestFit="1" customWidth="1"/>
    <col min="12" max="12" width="17.33203125" bestFit="1" customWidth="1"/>
    <col min="13" max="13" width="14.83203125" bestFit="1" customWidth="1"/>
  </cols>
  <sheetData>
    <row r="1" spans="1:5" x14ac:dyDescent="0.2">
      <c r="A1" t="s">
        <v>222</v>
      </c>
      <c r="E1" t="s">
        <v>220</v>
      </c>
    </row>
    <row r="2" spans="1:5" x14ac:dyDescent="0.2">
      <c r="A2" s="6">
        <v>45328</v>
      </c>
      <c r="B2" t="s">
        <v>223</v>
      </c>
    </row>
    <row r="4" spans="1:5" x14ac:dyDescent="0.2">
      <c r="B4">
        <v>1</v>
      </c>
      <c r="C4">
        <v>2941.518</v>
      </c>
    </row>
    <row r="5" spans="1:5" x14ac:dyDescent="0.2">
      <c r="B5">
        <v>2</v>
      </c>
      <c r="C5">
        <v>2684.64</v>
      </c>
    </row>
    <row r="6" spans="1:5" x14ac:dyDescent="0.2">
      <c r="B6">
        <v>3</v>
      </c>
      <c r="C6">
        <v>160.26300000000001</v>
      </c>
    </row>
    <row r="7" spans="1:5" x14ac:dyDescent="0.2">
      <c r="B7">
        <v>4</v>
      </c>
      <c r="C7">
        <v>4693.8819999999996</v>
      </c>
    </row>
    <row r="8" spans="1:5" x14ac:dyDescent="0.2">
      <c r="B8">
        <v>5</v>
      </c>
      <c r="C8">
        <v>1821.4469999999999</v>
      </c>
    </row>
    <row r="9" spans="1:5" x14ac:dyDescent="0.2">
      <c r="B9">
        <v>6</v>
      </c>
      <c r="C9">
        <v>1592.2760000000001</v>
      </c>
    </row>
    <row r="10" spans="1:5" x14ac:dyDescent="0.2">
      <c r="B10">
        <v>7</v>
      </c>
      <c r="C10">
        <v>4877.4679999999998</v>
      </c>
    </row>
    <row r="11" spans="1:5" x14ac:dyDescent="0.2">
      <c r="B11">
        <v>8</v>
      </c>
      <c r="C11">
        <v>146.971</v>
      </c>
    </row>
    <row r="12" spans="1:5" x14ac:dyDescent="0.2">
      <c r="B12">
        <v>9</v>
      </c>
      <c r="C12">
        <v>532.28399999999999</v>
      </c>
    </row>
    <row r="13" spans="1:5" x14ac:dyDescent="0.2">
      <c r="B13">
        <v>10</v>
      </c>
      <c r="C13">
        <v>500.577</v>
      </c>
    </row>
    <row r="14" spans="1:5" x14ac:dyDescent="0.2">
      <c r="B14">
        <v>11</v>
      </c>
      <c r="C14">
        <v>1870.4469999999999</v>
      </c>
    </row>
    <row r="15" spans="1:5" x14ac:dyDescent="0.2">
      <c r="B15">
        <v>12</v>
      </c>
      <c r="C15">
        <v>3905.0540000000001</v>
      </c>
    </row>
    <row r="16" spans="1:5" x14ac:dyDescent="0.2">
      <c r="B16">
        <v>13</v>
      </c>
      <c r="C16">
        <v>1190.6690000000001</v>
      </c>
    </row>
    <row r="17" spans="2:13" x14ac:dyDescent="0.2">
      <c r="B17">
        <v>14</v>
      </c>
      <c r="C17">
        <v>7253.9530000000004</v>
      </c>
    </row>
    <row r="18" spans="2:13" x14ac:dyDescent="0.2">
      <c r="B18">
        <v>15</v>
      </c>
      <c r="C18">
        <v>3760.9119999999998</v>
      </c>
    </row>
    <row r="19" spans="2:13" x14ac:dyDescent="0.2">
      <c r="B19">
        <v>16</v>
      </c>
      <c r="C19">
        <v>7631.4260000000004</v>
      </c>
    </row>
    <row r="20" spans="2:13" x14ac:dyDescent="0.2">
      <c r="B20">
        <v>17</v>
      </c>
      <c r="C20">
        <v>1031.548</v>
      </c>
    </row>
    <row r="21" spans="2:13" x14ac:dyDescent="0.2">
      <c r="B21">
        <v>18</v>
      </c>
      <c r="C21">
        <v>6709.125</v>
      </c>
    </row>
    <row r="22" spans="2:13" x14ac:dyDescent="0.2">
      <c r="B22">
        <v>19</v>
      </c>
      <c r="C22">
        <v>4981.4889999999996</v>
      </c>
    </row>
    <row r="23" spans="2:13" x14ac:dyDescent="0.2">
      <c r="B23">
        <v>20</v>
      </c>
      <c r="C23">
        <v>5847.317</v>
      </c>
    </row>
    <row r="24" spans="2:13" x14ac:dyDescent="0.2">
      <c r="B24">
        <v>21</v>
      </c>
      <c r="C24">
        <v>485.13400000000001</v>
      </c>
    </row>
    <row r="25" spans="2:13" x14ac:dyDescent="0.2">
      <c r="B25">
        <v>22</v>
      </c>
      <c r="C25">
        <v>10184.103999999999</v>
      </c>
    </row>
    <row r="29" spans="2:13" x14ac:dyDescent="0.2">
      <c r="C29" s="2" t="s">
        <v>12</v>
      </c>
      <c r="D29" t="s">
        <v>213</v>
      </c>
      <c r="E29" t="s">
        <v>212</v>
      </c>
      <c r="F29" t="s">
        <v>215</v>
      </c>
      <c r="G29" t="s">
        <v>214</v>
      </c>
      <c r="H29" t="s">
        <v>216</v>
      </c>
      <c r="I29" t="s">
        <v>217</v>
      </c>
      <c r="K29" t="s">
        <v>211</v>
      </c>
      <c r="L29" t="s">
        <v>218</v>
      </c>
      <c r="M29" t="s">
        <v>219</v>
      </c>
    </row>
    <row r="30" spans="2:13" x14ac:dyDescent="0.2">
      <c r="C30" s="2" t="s">
        <v>7</v>
      </c>
      <c r="D30" t="s">
        <v>202</v>
      </c>
      <c r="E30" t="s">
        <v>203</v>
      </c>
      <c r="F30" t="s">
        <v>204</v>
      </c>
      <c r="G30" t="s">
        <v>205</v>
      </c>
      <c r="H30" t="s">
        <v>206</v>
      </c>
      <c r="I30" t="s">
        <v>207</v>
      </c>
      <c r="K30" t="s">
        <v>208</v>
      </c>
      <c r="L30" t="s">
        <v>209</v>
      </c>
      <c r="M30" t="s">
        <v>210</v>
      </c>
    </row>
    <row r="31" spans="2:13" x14ac:dyDescent="0.2">
      <c r="C31" s="2" t="s">
        <v>6</v>
      </c>
      <c r="D31" t="s">
        <v>3</v>
      </c>
      <c r="E31" t="s">
        <v>3</v>
      </c>
      <c r="F31" t="s">
        <v>3</v>
      </c>
      <c r="G31" t="s">
        <v>3</v>
      </c>
      <c r="H31" t="s">
        <v>3</v>
      </c>
      <c r="I31" t="s">
        <v>3</v>
      </c>
      <c r="K31" t="s">
        <v>3</v>
      </c>
      <c r="L31" t="s">
        <v>3</v>
      </c>
      <c r="M31" t="s">
        <v>3</v>
      </c>
    </row>
    <row r="32" spans="2:13" x14ac:dyDescent="0.2">
      <c r="C32" s="2" t="s">
        <v>5</v>
      </c>
      <c r="D32">
        <v>20</v>
      </c>
      <c r="E32">
        <v>20</v>
      </c>
      <c r="F32">
        <v>20</v>
      </c>
      <c r="G32">
        <v>20</v>
      </c>
      <c r="H32">
        <v>20</v>
      </c>
      <c r="I32">
        <v>20</v>
      </c>
      <c r="K32">
        <v>20</v>
      </c>
      <c r="L32">
        <v>20</v>
      </c>
      <c r="M32">
        <v>20</v>
      </c>
    </row>
    <row r="33" spans="1:13" x14ac:dyDescent="0.2">
      <c r="C33" t="s">
        <v>16</v>
      </c>
    </row>
    <row r="34" spans="1:13" x14ac:dyDescent="0.2">
      <c r="C34" t="s">
        <v>97</v>
      </c>
      <c r="K34">
        <v>3760.9119999999998</v>
      </c>
    </row>
    <row r="35" spans="1:13" x14ac:dyDescent="0.2">
      <c r="C35" t="s">
        <v>94</v>
      </c>
      <c r="G35">
        <v>146.971</v>
      </c>
      <c r="K35">
        <v>7631.4260000000004</v>
      </c>
      <c r="M35">
        <v>485.13400000000001</v>
      </c>
    </row>
    <row r="36" spans="1:13" x14ac:dyDescent="0.2">
      <c r="C36" t="s">
        <v>17</v>
      </c>
      <c r="E36">
        <v>160.26300000000001</v>
      </c>
      <c r="G36">
        <v>532.28399999999999</v>
      </c>
    </row>
    <row r="37" spans="1:13" x14ac:dyDescent="0.2">
      <c r="C37" t="s">
        <v>18</v>
      </c>
      <c r="D37">
        <v>2941.518</v>
      </c>
      <c r="E37">
        <v>4693.8819999999996</v>
      </c>
      <c r="F37">
        <v>1592.2760000000001</v>
      </c>
      <c r="G37">
        <v>500.577</v>
      </c>
      <c r="H37">
        <v>3905.0540000000001</v>
      </c>
      <c r="K37">
        <v>1031.548</v>
      </c>
      <c r="L37">
        <v>4981.4889999999996</v>
      </c>
      <c r="M37">
        <v>10184.103999999999</v>
      </c>
    </row>
    <row r="38" spans="1:13" x14ac:dyDescent="0.2">
      <c r="C38" t="s">
        <v>19</v>
      </c>
      <c r="D38">
        <v>2684.64</v>
      </c>
      <c r="E38">
        <v>1821.4469999999999</v>
      </c>
      <c r="F38">
        <v>4877.4679999999998</v>
      </c>
      <c r="G38">
        <v>1870.4469999999999</v>
      </c>
      <c r="H38">
        <v>1190.6690000000001</v>
      </c>
      <c r="I38">
        <v>7253.9530000000004</v>
      </c>
      <c r="K38">
        <v>6709.125</v>
      </c>
      <c r="L38">
        <v>5847.317</v>
      </c>
    </row>
    <row r="39" spans="1:13" x14ac:dyDescent="0.2">
      <c r="C39" s="2" t="s">
        <v>20</v>
      </c>
      <c r="D39">
        <f>D37/SUM(D34:D38)</f>
        <v>0.52282890029039364</v>
      </c>
      <c r="E39">
        <f t="shared" ref="E39:L39" si="0">E37/SUM(E34:E38)</f>
        <v>0.703140934916334</v>
      </c>
      <c r="F39">
        <f t="shared" si="0"/>
        <v>0.24611112897202736</v>
      </c>
      <c r="G39">
        <f t="shared" si="0"/>
        <v>0.16410859465642325</v>
      </c>
      <c r="H39">
        <f t="shared" si="0"/>
        <v>0.76633953611685723</v>
      </c>
      <c r="I39">
        <f t="shared" si="0"/>
        <v>0</v>
      </c>
      <c r="K39">
        <f>K37/SUM(K34:K38)</f>
        <v>5.3914566818573408E-2</v>
      </c>
      <c r="L39">
        <f t="shared" si="0"/>
        <v>0.46002200057882647</v>
      </c>
      <c r="M39">
        <f>M37/SUM(M34:M38)</f>
        <v>0.95452964869656109</v>
      </c>
    </row>
    <row r="43" spans="1:13" x14ac:dyDescent="0.2">
      <c r="A43" s="6">
        <v>45330</v>
      </c>
      <c r="B43" t="s">
        <v>224</v>
      </c>
    </row>
    <row r="45" spans="1:13" x14ac:dyDescent="0.2">
      <c r="B45">
        <v>1</v>
      </c>
      <c r="C45">
        <v>3989.6190000000001</v>
      </c>
    </row>
    <row r="46" spans="1:13" x14ac:dyDescent="0.2">
      <c r="B46">
        <v>2</v>
      </c>
      <c r="C46">
        <v>1088.0830000000001</v>
      </c>
    </row>
    <row r="47" spans="1:13" x14ac:dyDescent="0.2">
      <c r="B47">
        <v>3</v>
      </c>
      <c r="C47">
        <v>4690.74</v>
      </c>
    </row>
    <row r="48" spans="1:13" x14ac:dyDescent="0.2">
      <c r="B48">
        <v>4</v>
      </c>
      <c r="C48">
        <v>1084.2049999999999</v>
      </c>
    </row>
    <row r="49" spans="2:3" x14ac:dyDescent="0.2">
      <c r="B49">
        <v>5</v>
      </c>
      <c r="C49">
        <v>2281.6689999999999</v>
      </c>
    </row>
    <row r="50" spans="2:3" x14ac:dyDescent="0.2">
      <c r="B50">
        <v>6</v>
      </c>
      <c r="C50">
        <v>2347.0329999999999</v>
      </c>
    </row>
    <row r="51" spans="2:3" x14ac:dyDescent="0.2">
      <c r="B51">
        <v>7</v>
      </c>
      <c r="C51">
        <v>4331.1540000000005</v>
      </c>
    </row>
    <row r="52" spans="2:3" x14ac:dyDescent="0.2">
      <c r="B52">
        <v>8</v>
      </c>
      <c r="C52">
        <v>740.23400000000004</v>
      </c>
    </row>
    <row r="53" spans="2:3" x14ac:dyDescent="0.2">
      <c r="B53">
        <v>9</v>
      </c>
      <c r="C53">
        <v>6021.7110000000002</v>
      </c>
    </row>
    <row r="54" spans="2:3" x14ac:dyDescent="0.2">
      <c r="B54">
        <v>10</v>
      </c>
      <c r="C54">
        <v>6129.8230000000003</v>
      </c>
    </row>
    <row r="55" spans="2:3" x14ac:dyDescent="0.2">
      <c r="B55">
        <v>11</v>
      </c>
      <c r="C55">
        <v>12223.832</v>
      </c>
    </row>
    <row r="56" spans="2:3" x14ac:dyDescent="0.2">
      <c r="B56">
        <v>12</v>
      </c>
      <c r="C56">
        <v>1125.0119999999999</v>
      </c>
    </row>
    <row r="57" spans="2:3" x14ac:dyDescent="0.2">
      <c r="B57">
        <v>13</v>
      </c>
      <c r="C57">
        <v>5154.9030000000002</v>
      </c>
    </row>
    <row r="58" spans="2:3" x14ac:dyDescent="0.2">
      <c r="B58">
        <v>14</v>
      </c>
      <c r="C58">
        <v>840.29600000000005</v>
      </c>
    </row>
    <row r="59" spans="2:3" x14ac:dyDescent="0.2">
      <c r="B59">
        <v>15</v>
      </c>
      <c r="C59">
        <v>8467.1039999999994</v>
      </c>
    </row>
    <row r="60" spans="2:3" x14ac:dyDescent="0.2">
      <c r="B60">
        <v>16</v>
      </c>
      <c r="C60">
        <v>4560.9030000000002</v>
      </c>
    </row>
    <row r="61" spans="2:3" x14ac:dyDescent="0.2">
      <c r="B61">
        <v>17</v>
      </c>
      <c r="C61">
        <v>1131.74</v>
      </c>
    </row>
    <row r="62" spans="2:3" x14ac:dyDescent="0.2">
      <c r="B62">
        <v>18</v>
      </c>
      <c r="C62">
        <v>12717.832</v>
      </c>
    </row>
    <row r="65" spans="3:13" x14ac:dyDescent="0.2">
      <c r="C65" s="2" t="s">
        <v>12</v>
      </c>
      <c r="D65" t="s">
        <v>213</v>
      </c>
      <c r="E65" t="s">
        <v>212</v>
      </c>
      <c r="F65" t="s">
        <v>215</v>
      </c>
      <c r="G65" t="s">
        <v>214</v>
      </c>
      <c r="H65" t="s">
        <v>216</v>
      </c>
      <c r="I65" t="s">
        <v>217</v>
      </c>
      <c r="K65" t="s">
        <v>211</v>
      </c>
      <c r="L65" t="s">
        <v>218</v>
      </c>
      <c r="M65" t="s">
        <v>219</v>
      </c>
    </row>
    <row r="66" spans="3:13" x14ac:dyDescent="0.2">
      <c r="C66" s="2" t="s">
        <v>7</v>
      </c>
      <c r="D66" t="s">
        <v>202</v>
      </c>
      <c r="E66" t="s">
        <v>203</v>
      </c>
      <c r="F66" t="s">
        <v>204</v>
      </c>
      <c r="G66" t="s">
        <v>205</v>
      </c>
      <c r="H66" t="s">
        <v>206</v>
      </c>
      <c r="I66" t="s">
        <v>207</v>
      </c>
      <c r="K66" t="s">
        <v>208</v>
      </c>
      <c r="L66" t="s">
        <v>209</v>
      </c>
      <c r="M66" t="s">
        <v>210</v>
      </c>
    </row>
    <row r="67" spans="3:13" x14ac:dyDescent="0.2">
      <c r="C67" s="2" t="s">
        <v>6</v>
      </c>
      <c r="D67" t="s">
        <v>3</v>
      </c>
      <c r="E67" t="s">
        <v>3</v>
      </c>
      <c r="F67" t="s">
        <v>3</v>
      </c>
      <c r="G67" t="s">
        <v>3</v>
      </c>
      <c r="H67" t="s">
        <v>3</v>
      </c>
      <c r="I67" t="s">
        <v>3</v>
      </c>
      <c r="K67" t="s">
        <v>3</v>
      </c>
      <c r="L67" t="s">
        <v>3</v>
      </c>
      <c r="M67" t="s">
        <v>3</v>
      </c>
    </row>
    <row r="68" spans="3:13" x14ac:dyDescent="0.2">
      <c r="C68" s="2" t="s">
        <v>5</v>
      </c>
      <c r="D68">
        <v>20</v>
      </c>
      <c r="E68">
        <v>20</v>
      </c>
      <c r="F68">
        <v>20</v>
      </c>
      <c r="G68">
        <v>20</v>
      </c>
      <c r="H68">
        <v>20</v>
      </c>
      <c r="I68">
        <v>20</v>
      </c>
      <c r="K68">
        <v>20</v>
      </c>
      <c r="L68">
        <v>20</v>
      </c>
      <c r="M68">
        <v>20</v>
      </c>
    </row>
    <row r="69" spans="3:13" x14ac:dyDescent="0.2">
      <c r="C69" t="s">
        <v>16</v>
      </c>
    </row>
    <row r="70" spans="3:13" x14ac:dyDescent="0.2">
      <c r="C70" t="s">
        <v>97</v>
      </c>
    </row>
    <row r="71" spans="3:13" x14ac:dyDescent="0.2">
      <c r="C71" t="s">
        <v>94</v>
      </c>
      <c r="K71">
        <v>6129.8230000000003</v>
      </c>
      <c r="M71">
        <v>1131.74</v>
      </c>
    </row>
    <row r="72" spans="3:13" x14ac:dyDescent="0.2">
      <c r="C72" t="s">
        <v>17</v>
      </c>
      <c r="K72">
        <v>12223.832</v>
      </c>
      <c r="L72">
        <v>840.29600000000005</v>
      </c>
    </row>
    <row r="73" spans="3:13" x14ac:dyDescent="0.2">
      <c r="C73" t="s">
        <v>18</v>
      </c>
      <c r="D73">
        <v>3989.6190000000001</v>
      </c>
      <c r="E73">
        <v>4690.74</v>
      </c>
      <c r="F73">
        <v>2281.6689999999999</v>
      </c>
      <c r="H73">
        <v>4331.1540000000005</v>
      </c>
      <c r="K73">
        <v>1125.0119999999999</v>
      </c>
      <c r="L73">
        <v>8467.1039999999994</v>
      </c>
      <c r="M73">
        <v>12717.832</v>
      </c>
    </row>
    <row r="74" spans="3:13" x14ac:dyDescent="0.2">
      <c r="C74" t="s">
        <v>19</v>
      </c>
      <c r="D74">
        <v>1088.0830000000001</v>
      </c>
      <c r="E74">
        <v>1084.2049999999999</v>
      </c>
      <c r="F74">
        <v>2347.0329999999999</v>
      </c>
      <c r="H74">
        <v>740.23400000000004</v>
      </c>
      <c r="I74">
        <v>6021.7110000000002</v>
      </c>
      <c r="K74">
        <v>5154.9030000000002</v>
      </c>
      <c r="L74">
        <v>4560.9030000000002</v>
      </c>
    </row>
    <row r="75" spans="3:13" x14ac:dyDescent="0.2">
      <c r="C75" s="2" t="s">
        <v>20</v>
      </c>
      <c r="D75">
        <f>D73/SUM(D70:D74)</f>
        <v>0.78571349795635903</v>
      </c>
      <c r="E75">
        <f>E73/SUM(E70:E74)</f>
        <v>0.81225708643112615</v>
      </c>
      <c r="F75">
        <f>F73/SUM(F70:F74)</f>
        <v>0.49293927325630388</v>
      </c>
      <c r="H75">
        <f>H73/SUM(H70:H74)</f>
        <v>0.854037198494771</v>
      </c>
      <c r="I75">
        <f>I73/SUM(I70:I74)</f>
        <v>0</v>
      </c>
      <c r="K75">
        <f>K73/SUM(K70:K74)</f>
        <v>4.566987245454069E-2</v>
      </c>
      <c r="L75">
        <f>L73/SUM(L70:L74)</f>
        <v>0.61053641530618419</v>
      </c>
      <c r="M75">
        <f>M73/SUM(M70:M74)</f>
        <v>0.91828339532802894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E58E8F-0C2A-0D42-94C9-BAF15455ADDD}">
  <dimension ref="A1:L38"/>
  <sheetViews>
    <sheetView topLeftCell="A3" zoomScale="109" workbookViewId="0">
      <selection activeCell="N34" sqref="N34"/>
    </sheetView>
  </sheetViews>
  <sheetFormatPr baseColWidth="10" defaultRowHeight="16" x14ac:dyDescent="0.2"/>
  <cols>
    <col min="2" max="2" width="12.6640625" bestFit="1" customWidth="1"/>
    <col min="6" max="6" width="16.33203125" bestFit="1" customWidth="1"/>
  </cols>
  <sheetData>
    <row r="1" spans="1:2" x14ac:dyDescent="0.2">
      <c r="A1" t="s">
        <v>225</v>
      </c>
    </row>
    <row r="2" spans="1:2" x14ac:dyDescent="0.2">
      <c r="A2" t="s">
        <v>226</v>
      </c>
    </row>
    <row r="4" spans="1:2" x14ac:dyDescent="0.2">
      <c r="A4">
        <v>1</v>
      </c>
      <c r="B4">
        <v>113.95</v>
      </c>
    </row>
    <row r="5" spans="1:2" x14ac:dyDescent="0.2">
      <c r="A5">
        <v>2</v>
      </c>
      <c r="B5">
        <v>3569.79</v>
      </c>
    </row>
    <row r="6" spans="1:2" x14ac:dyDescent="0.2">
      <c r="A6">
        <v>3</v>
      </c>
      <c r="B6">
        <v>161.607</v>
      </c>
    </row>
    <row r="7" spans="1:2" x14ac:dyDescent="0.2">
      <c r="A7">
        <v>4</v>
      </c>
      <c r="B7">
        <v>2814.3760000000002</v>
      </c>
    </row>
    <row r="8" spans="1:2" x14ac:dyDescent="0.2">
      <c r="A8">
        <v>5</v>
      </c>
      <c r="B8">
        <v>120.364</v>
      </c>
    </row>
    <row r="9" spans="1:2" x14ac:dyDescent="0.2">
      <c r="A9">
        <v>6</v>
      </c>
      <c r="B9">
        <v>3555.3760000000002</v>
      </c>
    </row>
    <row r="10" spans="1:2" x14ac:dyDescent="0.2">
      <c r="A10">
        <v>7</v>
      </c>
      <c r="B10">
        <v>419.678</v>
      </c>
    </row>
    <row r="11" spans="1:2" x14ac:dyDescent="0.2">
      <c r="A11">
        <v>8</v>
      </c>
      <c r="B11">
        <v>4083.79</v>
      </c>
    </row>
    <row r="12" spans="1:2" x14ac:dyDescent="0.2">
      <c r="A12">
        <v>9</v>
      </c>
      <c r="B12">
        <v>3063.79</v>
      </c>
    </row>
    <row r="13" spans="1:2" x14ac:dyDescent="0.2">
      <c r="A13">
        <v>10</v>
      </c>
      <c r="B13">
        <v>514.91999999999996</v>
      </c>
    </row>
    <row r="14" spans="1:2" x14ac:dyDescent="0.2">
      <c r="A14">
        <v>11</v>
      </c>
      <c r="B14">
        <v>132.77799999999999</v>
      </c>
    </row>
    <row r="15" spans="1:2" x14ac:dyDescent="0.2">
      <c r="A15">
        <v>12</v>
      </c>
      <c r="B15">
        <v>3055.962</v>
      </c>
    </row>
    <row r="16" spans="1:2" x14ac:dyDescent="0.2">
      <c r="A16">
        <v>13</v>
      </c>
      <c r="B16">
        <v>677.64800000000002</v>
      </c>
    </row>
    <row r="17" spans="1:12" x14ac:dyDescent="0.2">
      <c r="A17">
        <v>14</v>
      </c>
      <c r="B17">
        <v>8289.5689999999995</v>
      </c>
    </row>
    <row r="18" spans="1:12" x14ac:dyDescent="0.2">
      <c r="A18">
        <v>15</v>
      </c>
      <c r="B18">
        <v>555.16300000000001</v>
      </c>
    </row>
    <row r="19" spans="1:12" x14ac:dyDescent="0.2">
      <c r="A19">
        <v>16</v>
      </c>
      <c r="B19">
        <v>33.536000000000001</v>
      </c>
    </row>
    <row r="20" spans="1:12" x14ac:dyDescent="0.2">
      <c r="A20">
        <v>17</v>
      </c>
      <c r="B20">
        <v>5650.4970000000003</v>
      </c>
    </row>
    <row r="28" spans="1:12" x14ac:dyDescent="0.2">
      <c r="B28" s="2" t="s">
        <v>12</v>
      </c>
      <c r="C28" t="s">
        <v>213</v>
      </c>
      <c r="D28" t="s">
        <v>215</v>
      </c>
      <c r="E28" t="s">
        <v>228</v>
      </c>
      <c r="F28" t="s">
        <v>214</v>
      </c>
      <c r="G28" t="s">
        <v>216</v>
      </c>
      <c r="H28" t="s">
        <v>217</v>
      </c>
      <c r="L28" t="s">
        <v>227</v>
      </c>
    </row>
    <row r="29" spans="1:12" x14ac:dyDescent="0.2">
      <c r="B29" s="2" t="s">
        <v>7</v>
      </c>
      <c r="C29">
        <v>1</v>
      </c>
      <c r="D29">
        <v>2</v>
      </c>
      <c r="E29">
        <v>3</v>
      </c>
      <c r="F29">
        <v>4</v>
      </c>
      <c r="G29">
        <v>5</v>
      </c>
      <c r="H29">
        <v>6</v>
      </c>
      <c r="J29">
        <v>12</v>
      </c>
      <c r="K29">
        <v>25</v>
      </c>
      <c r="L29">
        <v>789</v>
      </c>
    </row>
    <row r="30" spans="1:12" x14ac:dyDescent="0.2">
      <c r="B30" s="2" t="s">
        <v>6</v>
      </c>
      <c r="C30" t="s">
        <v>3</v>
      </c>
      <c r="D30" t="s">
        <v>3</v>
      </c>
      <c r="E30" t="s">
        <v>3</v>
      </c>
      <c r="F30" t="s">
        <v>3</v>
      </c>
      <c r="G30" t="s">
        <v>3</v>
      </c>
      <c r="H30" t="s">
        <v>3</v>
      </c>
      <c r="J30" t="s">
        <v>3</v>
      </c>
      <c r="K30" t="s">
        <v>3</v>
      </c>
    </row>
    <row r="31" spans="1:12" x14ac:dyDescent="0.2">
      <c r="B31" s="2" t="s">
        <v>5</v>
      </c>
      <c r="C31">
        <v>20</v>
      </c>
      <c r="D31">
        <v>20</v>
      </c>
      <c r="E31">
        <v>20</v>
      </c>
      <c r="F31">
        <v>20</v>
      </c>
      <c r="G31">
        <v>20</v>
      </c>
      <c r="H31">
        <v>20</v>
      </c>
      <c r="J31">
        <v>20</v>
      </c>
      <c r="K31">
        <v>20</v>
      </c>
    </row>
    <row r="32" spans="1:12" x14ac:dyDescent="0.2">
      <c r="B32" t="s">
        <v>16</v>
      </c>
    </row>
    <row r="33" spans="2:11" x14ac:dyDescent="0.2">
      <c r="B33" t="s">
        <v>97</v>
      </c>
    </row>
    <row r="34" spans="2:11" x14ac:dyDescent="0.2">
      <c r="B34" t="s">
        <v>94</v>
      </c>
      <c r="K34">
        <v>555.16300000000001</v>
      </c>
    </row>
    <row r="35" spans="2:11" x14ac:dyDescent="0.2">
      <c r="B35" t="s">
        <v>17</v>
      </c>
    </row>
    <row r="36" spans="2:11" x14ac:dyDescent="0.2">
      <c r="B36" t="s">
        <v>18</v>
      </c>
      <c r="C36">
        <v>113.95</v>
      </c>
      <c r="D36">
        <v>161.607</v>
      </c>
      <c r="E36">
        <v>120.364</v>
      </c>
      <c r="F36">
        <v>419.678</v>
      </c>
      <c r="G36">
        <v>3063.79</v>
      </c>
      <c r="H36">
        <v>132.77799999999999</v>
      </c>
      <c r="J36">
        <v>677.64800000000002</v>
      </c>
      <c r="K36">
        <v>33.536000000000001</v>
      </c>
    </row>
    <row r="37" spans="2:11" x14ac:dyDescent="0.2">
      <c r="B37" t="s">
        <v>19</v>
      </c>
      <c r="C37">
        <v>3569.79</v>
      </c>
      <c r="D37">
        <v>2814.3760000000002</v>
      </c>
      <c r="E37">
        <v>3555.3760000000002</v>
      </c>
      <c r="F37">
        <v>4083.79</v>
      </c>
      <c r="G37">
        <v>514.91999999999996</v>
      </c>
      <c r="H37">
        <v>3055.962</v>
      </c>
      <c r="J37">
        <v>8289.5689999999995</v>
      </c>
      <c r="K37">
        <v>5650.4970000000003</v>
      </c>
    </row>
    <row r="38" spans="2:11" x14ac:dyDescent="0.2">
      <c r="B38" s="2" t="s">
        <v>20</v>
      </c>
      <c r="C38">
        <f>C36/SUM(C33:C37)</f>
        <v>3.0933236330468492E-2</v>
      </c>
      <c r="D38">
        <f t="shared" ref="D38:K38" si="0">D36/SUM(D33:D37)</f>
        <v>5.4303737622157115E-2</v>
      </c>
      <c r="E38">
        <f t="shared" si="0"/>
        <v>3.2745515188778315E-2</v>
      </c>
      <c r="F38">
        <f t="shared" si="0"/>
        <v>9.3189959382413728E-2</v>
      </c>
      <c r="G38">
        <f t="shared" si="0"/>
        <v>0.85611575120644035</v>
      </c>
      <c r="H38">
        <f t="shared" si="0"/>
        <v>4.1639644499081141E-2</v>
      </c>
      <c r="J38">
        <f>J36/SUM(J33:J37)</f>
        <v>7.5569488281592836E-2</v>
      </c>
      <c r="K38">
        <f t="shared" si="0"/>
        <v>5.3750515290752207E-3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Long CNVK 45 degree</vt:lpstr>
      <vt:lpstr>10 degree</vt:lpstr>
      <vt:lpstr>cnvk long &amp; orig</vt:lpstr>
      <vt:lpstr>1.15 10degree</vt:lpstr>
      <vt:lpstr>1.17 48 degree</vt:lpstr>
      <vt:lpstr>melting temp matrix</vt:lpstr>
      <vt:lpstr>1.26 48 degree</vt:lpstr>
      <vt:lpstr>non-specific binding test</vt:lpstr>
      <vt:lpstr>2.16 cross</vt:lpstr>
      <vt:lpstr>4.9 cross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Xi</dc:creator>
  <cp:lastModifiedBy>Robert Xi</cp:lastModifiedBy>
  <dcterms:created xsi:type="dcterms:W3CDTF">2023-12-15T19:22:05Z</dcterms:created>
  <dcterms:modified xsi:type="dcterms:W3CDTF">2024-04-25T19:10:52Z</dcterms:modified>
</cp:coreProperties>
</file>